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浩二\Documents\サッカー\2019\11.16\"/>
    </mc:Choice>
  </mc:AlternateContent>
  <bookViews>
    <workbookView xWindow="0" yWindow="0" windowWidth="20490" windowHeight="7770"/>
  </bookViews>
  <sheets>
    <sheet name="結果" sheetId="10" r:id="rId1"/>
    <sheet name="Sheet2" sheetId="1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" i="10" l="1"/>
  <c r="W4" i="10"/>
  <c r="X4" i="10"/>
  <c r="Y4" i="10"/>
  <c r="Z4" i="10"/>
  <c r="AA4" i="10"/>
  <c r="AB4" i="10"/>
  <c r="AC4" i="10"/>
  <c r="AD4" i="10"/>
  <c r="V6" i="10"/>
  <c r="W6" i="10"/>
  <c r="X6" i="10"/>
  <c r="Y6" i="10"/>
  <c r="Z6" i="10"/>
  <c r="AA6" i="10"/>
  <c r="AB6" i="10"/>
  <c r="AC6" i="10"/>
  <c r="AD6" i="10"/>
  <c r="V8" i="10"/>
  <c r="W8" i="10"/>
  <c r="X8" i="10"/>
  <c r="Y8" i="10"/>
  <c r="Z8" i="10"/>
  <c r="AA8" i="10"/>
  <c r="AB8" i="10"/>
  <c r="AC8" i="10"/>
  <c r="AD8" i="10"/>
  <c r="V11" i="10"/>
  <c r="W11" i="10"/>
  <c r="X11" i="10"/>
  <c r="Y11" i="10"/>
  <c r="Z11" i="10"/>
  <c r="AA11" i="10"/>
  <c r="AB11" i="10"/>
  <c r="AC11" i="10"/>
  <c r="AD11" i="10"/>
  <c r="V13" i="10"/>
  <c r="W13" i="10"/>
  <c r="X13" i="10"/>
  <c r="Y13" i="10"/>
  <c r="Z13" i="10"/>
  <c r="AA13" i="10"/>
  <c r="AB13" i="10"/>
  <c r="AC13" i="10"/>
  <c r="AD13" i="10"/>
  <c r="V15" i="10"/>
  <c r="W15" i="10"/>
  <c r="X15" i="10"/>
  <c r="Y15" i="10"/>
  <c r="Z15" i="10"/>
  <c r="AA15" i="10"/>
  <c r="AB15" i="10"/>
  <c r="AC15" i="10"/>
  <c r="AD15" i="10"/>
  <c r="V17" i="10"/>
  <c r="W17" i="10"/>
  <c r="X17" i="10"/>
  <c r="Y17" i="10"/>
  <c r="Z17" i="10"/>
  <c r="AA17" i="10"/>
  <c r="AB17" i="10"/>
  <c r="AC17" i="10"/>
  <c r="AD17" i="10"/>
  <c r="V20" i="10"/>
  <c r="W20" i="10"/>
  <c r="X20" i="10"/>
  <c r="Y20" i="10"/>
  <c r="Z20" i="10"/>
  <c r="AA20" i="10"/>
  <c r="AB20" i="10"/>
  <c r="AC20" i="10"/>
  <c r="AD20" i="10"/>
  <c r="V22" i="10"/>
  <c r="W22" i="10"/>
  <c r="X22" i="10"/>
  <c r="Y22" i="10"/>
  <c r="Z22" i="10"/>
  <c r="AA22" i="10"/>
  <c r="AB22" i="10"/>
  <c r="AC22" i="10"/>
  <c r="AD22" i="10"/>
  <c r="V24" i="10"/>
  <c r="W24" i="10"/>
  <c r="X24" i="10"/>
  <c r="Y24" i="10"/>
  <c r="Z24" i="10"/>
  <c r="AA24" i="10"/>
  <c r="AB24" i="10"/>
  <c r="AC24" i="10"/>
  <c r="AD24" i="10"/>
  <c r="V26" i="10"/>
  <c r="W26" i="10"/>
  <c r="X26" i="10"/>
  <c r="Y26" i="10"/>
  <c r="Z26" i="10"/>
  <c r="AA26" i="10"/>
  <c r="AB26" i="10"/>
  <c r="AC26" i="10"/>
  <c r="AD26" i="10"/>
  <c r="K19" i="10" l="1"/>
  <c r="H19" i="10"/>
  <c r="E19" i="10"/>
  <c r="B19" i="10"/>
  <c r="K10" i="10"/>
  <c r="H10" i="10"/>
  <c r="E10" i="10"/>
  <c r="B10" i="10"/>
  <c r="AE16" i="13" l="1"/>
  <c r="AB16" i="13"/>
  <c r="Y16" i="13"/>
  <c r="V16" i="13"/>
  <c r="AF15" i="13"/>
  <c r="AD15" i="13"/>
  <c r="AC15" i="13"/>
  <c r="AA15" i="13"/>
  <c r="Z15" i="13"/>
  <c r="X15" i="13"/>
  <c r="W15" i="13"/>
  <c r="U15" i="13"/>
  <c r="AE14" i="13"/>
  <c r="AB14" i="13"/>
  <c r="Y14" i="13"/>
  <c r="V14" i="13"/>
  <c r="AF13" i="13"/>
  <c r="AD13" i="13"/>
  <c r="AC13" i="13"/>
  <c r="AA13" i="13"/>
  <c r="Z13" i="13"/>
  <c r="X13" i="13"/>
  <c r="W13" i="13"/>
  <c r="U13" i="13"/>
  <c r="AE11" i="13"/>
  <c r="AB11" i="13"/>
  <c r="Y11" i="13"/>
  <c r="V11" i="13"/>
  <c r="AF10" i="13"/>
  <c r="AD10" i="13"/>
  <c r="AC10" i="13"/>
  <c r="AA10" i="13"/>
  <c r="Z10" i="13"/>
  <c r="X10" i="13"/>
  <c r="W10" i="13"/>
  <c r="U10" i="13"/>
  <c r="AE9" i="13"/>
  <c r="AB9" i="13"/>
  <c r="Y9" i="13"/>
  <c r="V9" i="13"/>
  <c r="AF8" i="13"/>
  <c r="AD8" i="13"/>
  <c r="AC8" i="13"/>
  <c r="AA8" i="13"/>
  <c r="Z8" i="13"/>
  <c r="X8" i="13"/>
  <c r="W8" i="13"/>
  <c r="U8" i="13"/>
  <c r="S26" i="10" l="1"/>
  <c r="R26" i="10"/>
  <c r="S24" i="10"/>
  <c r="R24" i="10"/>
  <c r="S22" i="10"/>
  <c r="R22" i="10"/>
  <c r="S20" i="10"/>
  <c r="R20" i="10"/>
  <c r="S17" i="10"/>
  <c r="R17" i="10"/>
  <c r="S15" i="10"/>
  <c r="R15" i="10"/>
  <c r="S13" i="10"/>
  <c r="R13" i="10"/>
  <c r="S11" i="10"/>
  <c r="R11" i="10"/>
  <c r="S8" i="10"/>
  <c r="R8" i="10"/>
  <c r="S6" i="10"/>
  <c r="R6" i="10"/>
  <c r="S4" i="10"/>
  <c r="R4" i="10"/>
  <c r="H3" i="10"/>
  <c r="E3" i="10"/>
  <c r="B3" i="10"/>
  <c r="N15" i="10" l="1"/>
  <c r="P24" i="10"/>
  <c r="P11" i="10"/>
  <c r="O17" i="10"/>
  <c r="N8" i="10"/>
  <c r="P15" i="10"/>
  <c r="O26" i="10"/>
  <c r="P8" i="10"/>
  <c r="N11" i="10"/>
  <c r="T15" i="10"/>
  <c r="T13" i="10"/>
  <c r="N20" i="10"/>
  <c r="P20" i="10"/>
  <c r="P4" i="10"/>
  <c r="N4" i="10"/>
  <c r="T6" i="10"/>
  <c r="O11" i="10"/>
  <c r="T24" i="10"/>
  <c r="O20" i="10"/>
  <c r="T22" i="10"/>
  <c r="T8" i="10"/>
  <c r="O4" i="10"/>
  <c r="T4" i="10"/>
  <c r="T11" i="10"/>
  <c r="T20" i="10"/>
  <c r="N26" i="10"/>
  <c r="P26" i="10"/>
  <c r="N6" i="10"/>
  <c r="O6" i="10"/>
  <c r="P6" i="10"/>
  <c r="N13" i="10"/>
  <c r="O13" i="10"/>
  <c r="P13" i="10"/>
  <c r="T17" i="10"/>
  <c r="N17" i="10"/>
  <c r="P17" i="10"/>
  <c r="N22" i="10"/>
  <c r="O22" i="10"/>
  <c r="P22" i="10"/>
  <c r="O24" i="10"/>
  <c r="T26" i="10"/>
  <c r="O8" i="10"/>
  <c r="O15" i="10"/>
  <c r="N24" i="10"/>
  <c r="Q24" i="10" s="1"/>
  <c r="Q15" i="10" l="1"/>
  <c r="Q11" i="10"/>
  <c r="Q8" i="10"/>
  <c r="Q4" i="10"/>
  <c r="Q6" i="10"/>
  <c r="Q20" i="10"/>
  <c r="Q22" i="10"/>
  <c r="Q17" i="10"/>
  <c r="Q26" i="10"/>
  <c r="Q13" i="10"/>
</calcChain>
</file>

<file path=xl/sharedStrings.xml><?xml version="1.0" encoding="utf-8"?>
<sst xmlns="http://schemas.openxmlformats.org/spreadsheetml/2006/main" count="157" uniqueCount="74">
  <si>
    <t>Ａ　　組</t>
    <rPh sb="3" eb="4">
      <t>クミ</t>
    </rPh>
    <phoneticPr fontId="1"/>
  </si>
  <si>
    <t>勝</t>
    <rPh sb="0" eb="1">
      <t>カチ</t>
    </rPh>
    <phoneticPr fontId="1"/>
  </si>
  <si>
    <t>負</t>
    <rPh sb="0" eb="1">
      <t>マ</t>
    </rPh>
    <phoneticPr fontId="1"/>
  </si>
  <si>
    <t>分</t>
    <rPh sb="0" eb="1">
      <t>ワ</t>
    </rPh>
    <phoneticPr fontId="1"/>
  </si>
  <si>
    <t>勝点</t>
    <rPh sb="0" eb="1">
      <t>カチ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</si>
  <si>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</si>
  <si>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</si>
  <si>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</si>
  <si>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</si>
  <si>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Ｂ　　組</t>
    <rPh sb="3" eb="4">
      <t>クミ</t>
    </rPh>
    <phoneticPr fontId="1"/>
  </si>
  <si>
    <t>Ｃ　　組</t>
    <rPh sb="3" eb="4">
      <t>クミ</t>
    </rPh>
    <phoneticPr fontId="1"/>
  </si>
  <si>
    <t>順位決定　①勝点（勝３点・分１点・負０点）　②同対戦の勝チーム　③得失点差　④総得点　⑤抽選</t>
    <rPh sb="0" eb="2">
      <t>ジュンイ</t>
    </rPh>
    <rPh sb="2" eb="4">
      <t>ケッテイ</t>
    </rPh>
    <rPh sb="44" eb="46">
      <t>チュウセン</t>
    </rPh>
    <phoneticPr fontId="1"/>
  </si>
  <si>
    <t>試合順</t>
    <rPh sb="0" eb="1">
      <t>タメシ</t>
    </rPh>
    <rPh sb="1" eb="2">
      <t>ゴウ</t>
    </rPh>
    <rPh sb="2" eb="3">
      <t>ジュン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</si>
  <si>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</si>
  <si>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</si>
  <si>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南薩Ａ</t>
    <rPh sb="0" eb="2">
      <t>ナンサツ</t>
    </rPh>
    <phoneticPr fontId="1"/>
  </si>
  <si>
    <t>審判</t>
    <rPh sb="0" eb="2">
      <t>シンパン</t>
    </rPh>
    <phoneticPr fontId="1"/>
  </si>
  <si>
    <t xml:space="preserve">R </t>
    <phoneticPr fontId="1"/>
  </si>
  <si>
    <t>鹿市Ａ</t>
    <rPh sb="0" eb="2">
      <t>カシ</t>
    </rPh>
    <phoneticPr fontId="1"/>
  </si>
  <si>
    <t>大島</t>
    <rPh sb="0" eb="2">
      <t>オオシマ</t>
    </rPh>
    <phoneticPr fontId="1"/>
  </si>
  <si>
    <t>熊毛</t>
    <rPh sb="0" eb="2">
      <t>クマゲ</t>
    </rPh>
    <phoneticPr fontId="1"/>
  </si>
  <si>
    <t>※　閉会式は１３時３０分から行います。（天然芝ドーム前)</t>
    <rPh sb="8" eb="9">
      <t>ジ</t>
    </rPh>
    <rPh sb="11" eb="12">
      <t>フン</t>
    </rPh>
    <rPh sb="14" eb="15">
      <t>オコナ</t>
    </rPh>
    <phoneticPr fontId="1"/>
  </si>
  <si>
    <t>２０１８　第９回福間秀憲杯　　【U-11の部】　～２日目～</t>
    <rPh sb="5" eb="6">
      <t>ダイ</t>
    </rPh>
    <rPh sb="7" eb="8">
      <t>カイ</t>
    </rPh>
    <rPh sb="8" eb="10">
      <t>フクマ</t>
    </rPh>
    <rPh sb="10" eb="12">
      <t>ヒデノリ</t>
    </rPh>
    <phoneticPr fontId="1"/>
  </si>
  <si>
    <t>宮崎Ａ</t>
    <rPh sb="0" eb="2">
      <t>ミヤザキ</t>
    </rPh>
    <phoneticPr fontId="1"/>
  </si>
  <si>
    <t>宮崎Ｂ</t>
    <rPh sb="0" eb="2">
      <t>ミヤザキ</t>
    </rPh>
    <phoneticPr fontId="1"/>
  </si>
  <si>
    <t>大隅</t>
    <rPh sb="0" eb="2">
      <t>オオスミ</t>
    </rPh>
    <phoneticPr fontId="1"/>
  </si>
  <si>
    <t>北薩</t>
    <rPh sb="0" eb="2">
      <t>ホクサツ</t>
    </rPh>
    <phoneticPr fontId="1"/>
  </si>
  <si>
    <t>５年生　※40分（20＋５＋20）</t>
    <rPh sb="1" eb="3">
      <t>ネンセイ</t>
    </rPh>
    <rPh sb="7" eb="8">
      <t>フン</t>
    </rPh>
    <phoneticPr fontId="1"/>
  </si>
  <si>
    <t>１位パート</t>
    <rPh sb="1" eb="2">
      <t>イ</t>
    </rPh>
    <phoneticPr fontId="1"/>
  </si>
  <si>
    <t>２位パート</t>
    <rPh sb="1" eb="2">
      <t>イ</t>
    </rPh>
    <phoneticPr fontId="1"/>
  </si>
  <si>
    <t>天然芝C</t>
    <rPh sb="0" eb="3">
      <t>テンネンシバ</t>
    </rPh>
    <phoneticPr fontId="1"/>
  </si>
  <si>
    <t>運動広場</t>
    <rPh sb="0" eb="2">
      <t>ウンドウ</t>
    </rPh>
    <rPh sb="2" eb="4">
      <t>ヒロバ</t>
    </rPh>
    <phoneticPr fontId="1"/>
  </si>
  <si>
    <t>多目的</t>
    <rPh sb="0" eb="3">
      <t>タモクテキ</t>
    </rPh>
    <phoneticPr fontId="1"/>
  </si>
  <si>
    <t>姶良伊佐</t>
    <rPh sb="0" eb="2">
      <t>アイラ</t>
    </rPh>
    <rPh sb="2" eb="4">
      <t>イサ</t>
    </rPh>
    <phoneticPr fontId="1"/>
  </si>
  <si>
    <t>鹿市Ｂ</t>
    <rPh sb="0" eb="1">
      <t>シカ</t>
    </rPh>
    <rPh sb="1" eb="2">
      <t>シ</t>
    </rPh>
    <phoneticPr fontId="1"/>
  </si>
  <si>
    <t>県Ｕ-11Ａ</t>
    <rPh sb="0" eb="1">
      <t>ケン</t>
    </rPh>
    <phoneticPr fontId="1"/>
  </si>
  <si>
    <t>県Ｕ－11Ｂ</t>
    <rPh sb="0" eb="1">
      <t>ケン</t>
    </rPh>
    <phoneticPr fontId="1"/>
  </si>
  <si>
    <t>３位パート</t>
    <rPh sb="1" eb="2">
      <t>イ</t>
    </rPh>
    <phoneticPr fontId="1"/>
  </si>
  <si>
    <t>４位パート</t>
    <rPh sb="1" eb="2">
      <t>イ</t>
    </rPh>
    <phoneticPr fontId="1"/>
  </si>
  <si>
    <t>片付け・昼食</t>
    <rPh sb="0" eb="2">
      <t>カタヅ</t>
    </rPh>
    <rPh sb="4" eb="6">
      <t>チュウショク</t>
    </rPh>
    <phoneticPr fontId="1"/>
  </si>
  <si>
    <r>
      <t>※　最終試合終了後，U-11</t>
    </r>
    <r>
      <rPr>
        <u/>
        <sz val="12"/>
        <color theme="1"/>
        <rFont val="ＭＳ Ｐゴシック"/>
        <family val="3"/>
        <charset val="128"/>
        <scheme val="minor"/>
      </rPr>
      <t>全選手・指導者</t>
    </r>
    <r>
      <rPr>
        <sz val="12"/>
        <color theme="1"/>
        <rFont val="ＭＳ Ｐゴシック"/>
        <family val="3"/>
        <charset val="128"/>
        <scheme val="minor"/>
      </rPr>
      <t>で撤収作業をいたします。</t>
    </r>
    <rPh sb="2" eb="4">
      <t>サイシュウ</t>
    </rPh>
    <rPh sb="4" eb="6">
      <t>シアイ</t>
    </rPh>
    <rPh sb="6" eb="8">
      <t>シュウリョウ</t>
    </rPh>
    <rPh sb="8" eb="9">
      <t>ゴ</t>
    </rPh>
    <rPh sb="14" eb="15">
      <t>ゼン</t>
    </rPh>
    <rPh sb="15" eb="17">
      <t>センシュ</t>
    </rPh>
    <rPh sb="18" eb="21">
      <t>シドウシャ</t>
    </rPh>
    <rPh sb="22" eb="24">
      <t>テッシュウ</t>
    </rPh>
    <rPh sb="24" eb="26">
      <t>サギョウ</t>
    </rPh>
    <phoneticPr fontId="1"/>
  </si>
  <si>
    <t>県女子Ａ</t>
    <rPh sb="0" eb="1">
      <t>ケン</t>
    </rPh>
    <rPh sb="1" eb="3">
      <t>ジョシ</t>
    </rPh>
    <phoneticPr fontId="1"/>
  </si>
  <si>
    <t>鹿市Ｄ</t>
    <rPh sb="0" eb="2">
      <t>カシ</t>
    </rPh>
    <phoneticPr fontId="1"/>
  </si>
  <si>
    <t>県女子Ｂ</t>
    <rPh sb="0" eb="1">
      <t>ケン</t>
    </rPh>
    <rPh sb="1" eb="3">
      <t>ジョシ</t>
    </rPh>
    <phoneticPr fontId="1"/>
  </si>
  <si>
    <t>VS</t>
    <phoneticPr fontId="1"/>
  </si>
  <si>
    <t>VS</t>
    <phoneticPr fontId="1"/>
  </si>
  <si>
    <t>VS</t>
    <phoneticPr fontId="1"/>
  </si>
  <si>
    <t xml:space="preserve">R </t>
    <phoneticPr fontId="1"/>
  </si>
  <si>
    <t>R</t>
    <phoneticPr fontId="1"/>
  </si>
  <si>
    <t>＊</t>
    <phoneticPr fontId="1"/>
  </si>
  <si>
    <t>R</t>
    <phoneticPr fontId="1"/>
  </si>
  <si>
    <t>VS</t>
    <phoneticPr fontId="1"/>
  </si>
  <si>
    <t>コート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</si>
  <si>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</si>
  <si>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</si>
  <si>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</si>
  <si>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</si>
  <si>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 xml:space="preserve">R </t>
    <phoneticPr fontId="1"/>
  </si>
  <si>
    <t>姶良A</t>
    <rPh sb="0" eb="2">
      <t>アイラ</t>
    </rPh>
    <phoneticPr fontId="5"/>
  </si>
  <si>
    <t>大隅</t>
    <rPh sb="0" eb="1">
      <t>オオスミ</t>
    </rPh>
    <phoneticPr fontId="5"/>
  </si>
  <si>
    <t>鹿児島市B</t>
    <rPh sb="0" eb="4">
      <t>カゴシマシ</t>
    </rPh>
    <phoneticPr fontId="5"/>
  </si>
  <si>
    <t>姶良B</t>
    <rPh sb="0" eb="2">
      <t>アイラ</t>
    </rPh>
    <phoneticPr fontId="5"/>
  </si>
  <si>
    <t>鹿児島市A</t>
    <rPh sb="0" eb="4">
      <t>カゴシマシ</t>
    </rPh>
    <phoneticPr fontId="5"/>
  </si>
  <si>
    <t>川辺</t>
    <rPh sb="0" eb="2">
      <t>カワナベ</t>
    </rPh>
    <phoneticPr fontId="5"/>
  </si>
  <si>
    <t>北薩</t>
    <rPh sb="0" eb="2">
      <t>ホクサツ</t>
    </rPh>
    <phoneticPr fontId="5"/>
  </si>
  <si>
    <t>指宿</t>
    <rPh sb="0" eb="2">
      <t>イブスキ</t>
    </rPh>
    <phoneticPr fontId="5"/>
  </si>
  <si>
    <t>鹿児島市C</t>
    <rPh sb="0" eb="4">
      <t>カゴシマシ</t>
    </rPh>
    <phoneticPr fontId="5"/>
  </si>
  <si>
    <t>熊毛</t>
    <rPh sb="0" eb="2">
      <t>クマゲ</t>
    </rPh>
    <phoneticPr fontId="5"/>
  </si>
  <si>
    <t>日置</t>
    <rPh sb="0" eb="2">
      <t>ヒオキ</t>
    </rPh>
    <phoneticPr fontId="5"/>
  </si>
  <si>
    <t>-</t>
    <phoneticPr fontId="5"/>
  </si>
  <si>
    <t>○</t>
  </si>
  <si>
    <t>○</t>
    <phoneticPr fontId="5"/>
  </si>
  <si>
    <t>×</t>
  </si>
  <si>
    <t>２０１９鹿児島県O-13女子地区対抗サッカー大会結果</t>
    <rPh sb="4" eb="8">
      <t>カゴシマケン</t>
    </rPh>
    <rPh sb="12" eb="14">
      <t>ジョシ</t>
    </rPh>
    <rPh sb="14" eb="16">
      <t>チク</t>
    </rPh>
    <rPh sb="16" eb="18">
      <t>タイコウ</t>
    </rPh>
    <rPh sb="22" eb="24">
      <t>タイカイ</t>
    </rPh>
    <rPh sb="24" eb="26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</si>
</sst>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4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8" xfId="1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2" fillId="0" borderId="5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61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6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60" xfId="0" applyFont="1" applyFill="1" applyBorder="1" applyAlignment="1">
      <alignment vertical="center"/>
    </xf>
    <xf numFmtId="0" fontId="12" fillId="0" borderId="54" xfId="0" applyFont="1" applyFill="1" applyBorder="1" applyAlignment="1">
      <alignment vertical="center"/>
    </xf>
    <xf numFmtId="0" fontId="12" fillId="0" borderId="64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6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68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Fill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2" fillId="0" borderId="55" xfId="0" applyFont="1" applyFill="1" applyBorder="1" applyAlignment="1">
      <alignment vertical="center"/>
    </xf>
    <xf numFmtId="0" fontId="15" fillId="2" borderId="0" xfId="0" applyFont="1" applyFill="1">
      <alignment vertical="center"/>
    </xf>
    <xf numFmtId="0" fontId="0" fillId="2" borderId="0" xfId="0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5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91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86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3" fillId="0" borderId="6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8" fillId="0" borderId="13" xfId="1" quotePrefix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3" fillId="0" borderId="8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88" xfId="1" applyFont="1" applyBorder="1" applyAlignment="1">
      <alignment horizontal="center" vertical="center"/>
    </xf>
    <xf numFmtId="0" fontId="3" fillId="0" borderId="89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3" fillId="0" borderId="82" xfId="1" applyFont="1" applyBorder="1" applyAlignment="1">
      <alignment horizontal="center" vertical="center"/>
    </xf>
    <xf numFmtId="0" fontId="3" fillId="0" borderId="81" xfId="1" applyFont="1" applyBorder="1" applyAlignment="1">
      <alignment horizontal="center" vertical="center"/>
    </xf>
    <xf numFmtId="0" fontId="3" fillId="0" borderId="90" xfId="1" applyFont="1" applyBorder="1" applyAlignment="1">
      <alignment horizontal="center" vertical="center"/>
    </xf>
    <xf numFmtId="0" fontId="3" fillId="0" borderId="83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93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94" xfId="1" applyFont="1" applyBorder="1" applyAlignment="1">
      <alignment horizontal="center" vertical="center"/>
    </xf>
    <xf numFmtId="0" fontId="3" fillId="0" borderId="85" xfId="1" applyFont="1" applyBorder="1" applyAlignment="1">
      <alignment horizontal="center" vertical="center"/>
    </xf>
    <xf numFmtId="0" fontId="3" fillId="0" borderId="95" xfId="1" applyFont="1" applyBorder="1" applyAlignment="1">
      <alignment horizontal="center" vertical="center"/>
    </xf>
    <xf numFmtId="0" fontId="3" fillId="0" borderId="96" xfId="1" applyFont="1" applyBorder="1" applyAlignment="1">
      <alignment horizontal="center" vertical="center"/>
    </xf>
    <xf numFmtId="0" fontId="3" fillId="0" borderId="97" xfId="1" applyFont="1" applyBorder="1" applyAlignment="1">
      <alignment horizontal="center" vertical="center"/>
    </xf>
    <xf numFmtId="0" fontId="3" fillId="0" borderId="98" xfId="1" applyFont="1" applyBorder="1" applyAlignment="1">
      <alignment horizontal="center" vertical="center"/>
    </xf>
    <xf numFmtId="0" fontId="3" fillId="0" borderId="92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84" xfId="1" applyFont="1" applyBorder="1" applyAlignment="1">
      <alignment horizontal="center" vertical="center"/>
    </xf>
    <xf numFmtId="0" fontId="3" fillId="0" borderId="9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0" fontId="3" fillId="0" borderId="80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 shrinkToFit="1"/>
    </xf>
    <xf numFmtId="0" fontId="14" fillId="0" borderId="72" xfId="0" applyFont="1" applyFill="1" applyBorder="1" applyAlignment="1">
      <alignment horizontal="center" vertical="center" shrinkToFit="1"/>
    </xf>
    <xf numFmtId="0" fontId="14" fillId="0" borderId="7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20" fontId="3" fillId="0" borderId="51" xfId="0" applyNumberFormat="1" applyFont="1" applyFill="1" applyBorder="1" applyAlignment="1">
      <alignment horizontal="center" vertical="center"/>
    </xf>
    <xf numFmtId="20" fontId="3" fillId="0" borderId="52" xfId="0" applyNumberFormat="1" applyFont="1" applyFill="1" applyBorder="1" applyAlignment="1">
      <alignment horizontal="center" vertical="center"/>
    </xf>
    <xf numFmtId="20" fontId="3" fillId="0" borderId="63" xfId="0" applyNumberFormat="1" applyFont="1" applyFill="1" applyBorder="1" applyAlignment="1">
      <alignment horizontal="center" vertical="center"/>
    </xf>
    <xf numFmtId="20" fontId="3" fillId="0" borderId="2" xfId="0" applyNumberFormat="1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20" fontId="3" fillId="0" borderId="66" xfId="0" applyNumberFormat="1" applyFont="1" applyFill="1" applyBorder="1" applyAlignment="1">
      <alignment horizontal="center" vertical="center"/>
    </xf>
    <xf numFmtId="20" fontId="3" fillId="0" borderId="4" xfId="0" applyNumberFormat="1" applyFont="1" applyFill="1" applyBorder="1" applyAlignment="1">
      <alignment horizontal="center" vertical="center"/>
    </xf>
    <xf numFmtId="20" fontId="3" fillId="0" borderId="69" xfId="0" applyNumberFormat="1" applyFont="1" applyFill="1" applyBorder="1" applyAlignment="1">
      <alignment horizontal="center" vertical="center"/>
    </xf>
    <xf numFmtId="20" fontId="3" fillId="0" borderId="70" xfId="0" applyNumberFormat="1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54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4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27</xdr:row>
      <xdr:rowOff>190499</xdr:rowOff>
    </xdr:from>
    <xdr:to>
      <xdr:col>20</xdr:col>
      <xdr:colOff>66676</xdr:colOff>
      <xdr:row>43</xdr:row>
      <xdr:rowOff>9524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C7DE9971-4FB4-4EE5-8BA5-C699777D9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6915149"/>
          <a:ext cx="5848350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19707</xdr:rowOff>
    </xdr:from>
    <xdr:to>
      <xdr:col>11</xdr:col>
      <xdr:colOff>24536</xdr:colOff>
      <xdr:row>53</xdr:row>
      <xdr:rowOff>38101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97107"/>
          <a:ext cx="3082061" cy="1732894"/>
        </a:xfrm>
        <a:prstGeom prst="rect">
          <a:avLst/>
        </a:prstGeom>
      </xdr:spPr>
    </xdr:pic>
    <xdr:clientData/>
  </xdr:twoCellAnchor>
  <xdr:twoCellAnchor editAs="oneCell">
    <xdr:from>
      <xdr:col>11</xdr:col>
      <xdr:colOff>127009</xdr:colOff>
      <xdr:row>43</xdr:row>
      <xdr:rowOff>21905</xdr:rowOff>
    </xdr:from>
    <xdr:to>
      <xdr:col>20</xdr:col>
      <xdr:colOff>265403</xdr:colOff>
      <xdr:row>53</xdr:row>
      <xdr:rowOff>39139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4534" y="9699305"/>
          <a:ext cx="3072094" cy="1731734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123825</xdr:colOff>
      <xdr:row>53</xdr:row>
      <xdr:rowOff>108186</xdr:rowOff>
    </xdr:from>
    <xdr:to>
      <xdr:col>20</xdr:col>
      <xdr:colOff>273432</xdr:colOff>
      <xdr:row>63</xdr:row>
      <xdr:rowOff>126411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500086"/>
          <a:ext cx="3083307" cy="1732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107327</xdr:rowOff>
    </xdr:from>
    <xdr:to>
      <xdr:col>11</xdr:col>
      <xdr:colOff>22356</xdr:colOff>
      <xdr:row>63</xdr:row>
      <xdr:rowOff>124774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99227"/>
          <a:ext cx="3079881" cy="17319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32670</xdr:rowOff>
    </xdr:from>
    <xdr:to>
      <xdr:col>11</xdr:col>
      <xdr:colOff>24535</xdr:colOff>
      <xdr:row>74</xdr:row>
      <xdr:rowOff>51422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10520"/>
          <a:ext cx="3082060" cy="1733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abSelected="1" view="pageBreakPreview" zoomScale="130" zoomScaleNormal="100" zoomScaleSheetLayoutView="130" workbookViewId="0">
      <selection activeCell="A2" sqref="A2:U2"/>
    </sheetView>
  </sheetViews>
  <sheetFormatPr defaultColWidth="9" defaultRowHeight="13.5" customHeight="1" x14ac:dyDescent="0.15"/>
  <cols>
    <col min="1" max="1" width="10.125" style="2" customWidth="1"/>
    <col min="2" max="13" width="3" style="2" customWidth="1"/>
    <col min="14" max="16" width="4.625" style="2" customWidth="1"/>
    <col min="17" max="17" width="4.75" style="2" customWidth="1"/>
    <col min="18" max="21" width="4.625" style="2" customWidth="1"/>
    <col min="22" max="30" width="0.5" style="2" hidden="1" customWidth="1"/>
    <col min="31" max="31" width="1.875" style="2" customWidth="1"/>
    <col min="32" max="16384" width="9" style="2"/>
  </cols>
  <sheetData>
    <row r="1" spans="1:32" ht="21" customHeight="1" x14ac:dyDescent="0.15">
      <c r="A1" s="60" t="s">
        <v>73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 x14ac:dyDescent="0.15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0.100000000000001" customHeight="1" x14ac:dyDescent="0.15">
      <c r="A3" s="3" t="s">
        <v>0</v>
      </c>
      <c r="B3" s="62" t="str">
        <f>A4</f>
        <v>姶良A</v>
      </c>
      <c r="C3" s="63"/>
      <c r="D3" s="63"/>
      <c r="E3" s="64" t="str">
        <f>A6</f>
        <v>大隅</v>
      </c>
      <c r="F3" s="63"/>
      <c r="G3" s="65"/>
      <c r="H3" s="66" t="str">
        <f>A8</f>
        <v>鹿児島市B</v>
      </c>
      <c r="I3" s="66"/>
      <c r="J3" s="67"/>
      <c r="K3" s="63"/>
      <c r="L3" s="63"/>
      <c r="M3" s="65"/>
      <c r="N3" s="46" t="s">
        <v>1</v>
      </c>
      <c r="O3" s="47" t="s">
        <v>2</v>
      </c>
      <c r="P3" s="48" t="s">
        <v>3</v>
      </c>
      <c r="Q3" s="49" t="s">
        <v>4</v>
      </c>
      <c r="R3" s="47" t="s">
        <v>5</v>
      </c>
      <c r="S3" s="47" t="s">
        <v>6</v>
      </c>
      <c r="T3" s="48" t="s">
        <v>7</v>
      </c>
      <c r="U3" s="50" t="s">
        <v>8</v>
      </c>
    </row>
    <row r="4" spans="1:32" ht="20.100000000000001" customHeight="1" x14ac:dyDescent="0.15">
      <c r="A4" s="89" t="s">
        <v>58</v>
      </c>
      <c r="B4" s="91"/>
      <c r="C4" s="74"/>
      <c r="D4" s="74"/>
      <c r="E4" s="55" t="s">
        <v>71</v>
      </c>
      <c r="F4" s="56"/>
      <c r="G4" s="57"/>
      <c r="H4" s="56" t="s">
        <v>71</v>
      </c>
      <c r="I4" s="56"/>
      <c r="J4" s="57"/>
      <c r="K4" s="56"/>
      <c r="L4" s="56"/>
      <c r="M4" s="57"/>
      <c r="N4" s="58">
        <f>SUM(V4:X5)</f>
        <v>2</v>
      </c>
      <c r="O4" s="83">
        <f>SUM(Y4:AA5)</f>
        <v>0</v>
      </c>
      <c r="P4" s="85">
        <f>SUM(AB4:AD5)</f>
        <v>0</v>
      </c>
      <c r="Q4" s="87">
        <f>(N4*3)+(P4*1)</f>
        <v>6</v>
      </c>
      <c r="R4" s="83">
        <f>E5+H5+K5</f>
        <v>12</v>
      </c>
      <c r="S4" s="83">
        <f>G5+J5+M5</f>
        <v>1</v>
      </c>
      <c r="T4" s="85">
        <f>R4-S4</f>
        <v>11</v>
      </c>
      <c r="U4" s="81">
        <v>1</v>
      </c>
      <c r="V4" s="68">
        <f>IF(E4="○",1,0)</f>
        <v>1</v>
      </c>
      <c r="W4" s="68">
        <f>IF(H4="○",1,0)</f>
        <v>1</v>
      </c>
      <c r="X4" s="68">
        <f>IF(K4="○",1,0)</f>
        <v>0</v>
      </c>
      <c r="Y4" s="68">
        <f>IF(E4="×",1,0)</f>
        <v>0</v>
      </c>
      <c r="Z4" s="68">
        <f>IF(H4="×",1,0)</f>
        <v>0</v>
      </c>
      <c r="AA4" s="68">
        <f>IF(K4="×",1,0)</f>
        <v>0</v>
      </c>
      <c r="AB4" s="68">
        <f>IF(E4="△",1,0)</f>
        <v>0</v>
      </c>
      <c r="AC4" s="68">
        <f>IF(H4="△",1,0)</f>
        <v>0</v>
      </c>
      <c r="AD4" s="68">
        <f>IF(K4="△",1,0)</f>
        <v>0</v>
      </c>
    </row>
    <row r="5" spans="1:32" ht="20.100000000000001" customHeight="1" x14ac:dyDescent="0.15">
      <c r="A5" s="90"/>
      <c r="B5" s="92"/>
      <c r="C5" s="93"/>
      <c r="D5" s="93"/>
      <c r="E5" s="52">
        <v>7</v>
      </c>
      <c r="F5" s="39" t="s">
        <v>69</v>
      </c>
      <c r="G5" s="41">
        <v>0</v>
      </c>
      <c r="H5" s="39">
        <v>5</v>
      </c>
      <c r="I5" s="39" t="s">
        <v>69</v>
      </c>
      <c r="J5" s="41">
        <v>1</v>
      </c>
      <c r="K5" s="39"/>
      <c r="L5" s="39"/>
      <c r="M5" s="40"/>
      <c r="N5" s="59"/>
      <c r="O5" s="84"/>
      <c r="P5" s="86"/>
      <c r="Q5" s="88"/>
      <c r="R5" s="84"/>
      <c r="S5" s="84"/>
      <c r="T5" s="86"/>
      <c r="U5" s="82"/>
      <c r="V5" s="69"/>
      <c r="W5" s="69"/>
      <c r="X5" s="69"/>
      <c r="Y5" s="69"/>
      <c r="Z5" s="69"/>
      <c r="AA5" s="69"/>
      <c r="AB5" s="69"/>
      <c r="AC5" s="69"/>
      <c r="AD5" s="69"/>
    </row>
    <row r="6" spans="1:32" ht="20.100000000000001" customHeight="1" x14ac:dyDescent="0.15">
      <c r="A6" s="70" t="s">
        <v>59</v>
      </c>
      <c r="B6" s="72" t="s">
        <v>72</v>
      </c>
      <c r="C6" s="56"/>
      <c r="D6" s="56"/>
      <c r="E6" s="73"/>
      <c r="F6" s="74"/>
      <c r="G6" s="75"/>
      <c r="H6" s="56" t="s">
        <v>70</v>
      </c>
      <c r="I6" s="56"/>
      <c r="J6" s="57"/>
      <c r="K6" s="56"/>
      <c r="L6" s="56"/>
      <c r="M6" s="57"/>
      <c r="N6" s="79">
        <f>SUM(V6:X7)</f>
        <v>1</v>
      </c>
      <c r="O6" s="105">
        <f>SUM(Y6:AA7)</f>
        <v>1</v>
      </c>
      <c r="P6" s="107">
        <f>SUM(AB6:AD7)</f>
        <v>0</v>
      </c>
      <c r="Q6" s="79">
        <f>(N6*3)+(P6*1)</f>
        <v>3</v>
      </c>
      <c r="R6" s="105">
        <f>B7+H7+K7</f>
        <v>3</v>
      </c>
      <c r="S6" s="105">
        <f>D7+J7+M7</f>
        <v>8</v>
      </c>
      <c r="T6" s="107">
        <f>R6-S6</f>
        <v>-5</v>
      </c>
      <c r="U6" s="103">
        <v>2</v>
      </c>
      <c r="V6" s="68">
        <f>IF(B6="○",1,0)</f>
        <v>0</v>
      </c>
      <c r="W6" s="68">
        <f>IF(H6="○",1,0)</f>
        <v>1</v>
      </c>
      <c r="X6" s="68">
        <f>IF(K6="○",1,0)</f>
        <v>0</v>
      </c>
      <c r="Y6" s="68">
        <f>IF(B6="×",1,0)</f>
        <v>1</v>
      </c>
      <c r="Z6" s="68">
        <f>IF(H6="×",1,0)</f>
        <v>0</v>
      </c>
      <c r="AA6" s="68">
        <f>IF(K6="×",1,0)</f>
        <v>0</v>
      </c>
      <c r="AB6" s="68">
        <f>IF(B6="△",1,0)</f>
        <v>0</v>
      </c>
      <c r="AC6" s="68">
        <f>IF(H6="△",1,0)</f>
        <v>0</v>
      </c>
      <c r="AD6" s="68">
        <f>IF(K6="△",1,0)</f>
        <v>0</v>
      </c>
    </row>
    <row r="7" spans="1:32" ht="20.100000000000001" customHeight="1" x14ac:dyDescent="0.15">
      <c r="A7" s="71"/>
      <c r="B7" s="45">
        <v>0</v>
      </c>
      <c r="C7" s="43" t="s">
        <v>69</v>
      </c>
      <c r="D7" s="43">
        <v>7</v>
      </c>
      <c r="E7" s="76"/>
      <c r="F7" s="77"/>
      <c r="G7" s="78"/>
      <c r="H7" s="43">
        <v>3</v>
      </c>
      <c r="I7" s="43" t="s">
        <v>69</v>
      </c>
      <c r="J7" s="51">
        <v>1</v>
      </c>
      <c r="K7" s="43"/>
      <c r="L7" s="43"/>
      <c r="M7" s="51"/>
      <c r="N7" s="80"/>
      <c r="O7" s="106"/>
      <c r="P7" s="108"/>
      <c r="Q7" s="80"/>
      <c r="R7" s="106"/>
      <c r="S7" s="106"/>
      <c r="T7" s="108"/>
      <c r="U7" s="104"/>
      <c r="V7" s="69"/>
      <c r="W7" s="69"/>
      <c r="X7" s="69"/>
      <c r="Y7" s="69"/>
      <c r="Z7" s="69"/>
      <c r="AA7" s="69"/>
      <c r="AB7" s="69"/>
      <c r="AC7" s="69"/>
      <c r="AD7" s="69"/>
    </row>
    <row r="8" spans="1:32" ht="20.100000000000001" customHeight="1" x14ac:dyDescent="0.15">
      <c r="A8" s="94" t="s">
        <v>60</v>
      </c>
      <c r="B8" s="96" t="s">
        <v>72</v>
      </c>
      <c r="C8" s="97"/>
      <c r="D8" s="97"/>
      <c r="E8" s="98" t="s">
        <v>72</v>
      </c>
      <c r="F8" s="97"/>
      <c r="G8" s="99"/>
      <c r="H8" s="93"/>
      <c r="I8" s="93"/>
      <c r="J8" s="100"/>
      <c r="K8" s="97"/>
      <c r="L8" s="97"/>
      <c r="M8" s="99"/>
      <c r="N8" s="79">
        <f>SUM(V8:X9)</f>
        <v>0</v>
      </c>
      <c r="O8" s="105">
        <f>SUM(Y8:AA9)</f>
        <v>2</v>
      </c>
      <c r="P8" s="107">
        <f>SUM(AB8:AD9)</f>
        <v>0</v>
      </c>
      <c r="Q8" s="79">
        <f>(N8*3)+(P8*1)</f>
        <v>0</v>
      </c>
      <c r="R8" s="105">
        <f>B9+E9+K9</f>
        <v>2</v>
      </c>
      <c r="S8" s="105">
        <f>D9+G9+M9</f>
        <v>8</v>
      </c>
      <c r="T8" s="107">
        <f>R8-S8</f>
        <v>-6</v>
      </c>
      <c r="U8" s="103">
        <v>3</v>
      </c>
      <c r="V8" s="68">
        <f>IF(B8="○",1,0)</f>
        <v>0</v>
      </c>
      <c r="W8" s="68">
        <f>IF(E8="○",1,0)</f>
        <v>0</v>
      </c>
      <c r="X8" s="68">
        <f>IF(K8="○",1,0)</f>
        <v>0</v>
      </c>
      <c r="Y8" s="68">
        <f>IF(B8="×",1,0)</f>
        <v>1</v>
      </c>
      <c r="Z8" s="68">
        <f>IF(E8="×",1,0)</f>
        <v>1</v>
      </c>
      <c r="AA8" s="68">
        <f>IF(K8="×",1,0)</f>
        <v>0</v>
      </c>
      <c r="AB8" s="68">
        <f>IF(B8="△",1,0)</f>
        <v>0</v>
      </c>
      <c r="AC8" s="68">
        <f>IF(E8="△",1,0)</f>
        <v>0</v>
      </c>
      <c r="AD8" s="68">
        <f>IF(K8="△",1,0)</f>
        <v>0</v>
      </c>
    </row>
    <row r="9" spans="1:32" ht="20.100000000000001" customHeight="1" x14ac:dyDescent="0.15">
      <c r="A9" s="95"/>
      <c r="B9" s="37">
        <v>1</v>
      </c>
      <c r="C9" s="38" t="s">
        <v>69</v>
      </c>
      <c r="D9" s="38">
        <v>5</v>
      </c>
      <c r="E9" s="53">
        <v>1</v>
      </c>
      <c r="F9" s="38" t="s">
        <v>69</v>
      </c>
      <c r="G9" s="42">
        <v>3</v>
      </c>
      <c r="H9" s="101"/>
      <c r="I9" s="101"/>
      <c r="J9" s="102"/>
      <c r="K9" s="38"/>
      <c r="L9" s="38"/>
      <c r="M9" s="42"/>
      <c r="N9" s="80"/>
      <c r="O9" s="106"/>
      <c r="P9" s="108"/>
      <c r="Q9" s="80"/>
      <c r="R9" s="106"/>
      <c r="S9" s="106"/>
      <c r="T9" s="108"/>
      <c r="U9" s="104"/>
      <c r="V9" s="69"/>
      <c r="W9" s="69"/>
      <c r="X9" s="69"/>
      <c r="Y9" s="69"/>
      <c r="Z9" s="69"/>
      <c r="AA9" s="69"/>
      <c r="AB9" s="69"/>
      <c r="AC9" s="69"/>
      <c r="AD9" s="69"/>
    </row>
    <row r="10" spans="1:32" ht="20.100000000000001" customHeight="1" x14ac:dyDescent="0.15">
      <c r="A10" s="3" t="s">
        <v>9</v>
      </c>
      <c r="B10" s="62" t="str">
        <f>A11</f>
        <v>姶良B</v>
      </c>
      <c r="C10" s="63"/>
      <c r="D10" s="63"/>
      <c r="E10" s="64" t="str">
        <f>A13</f>
        <v>鹿児島市A</v>
      </c>
      <c r="F10" s="63"/>
      <c r="G10" s="65"/>
      <c r="H10" s="109" t="str">
        <f>A15</f>
        <v>川辺</v>
      </c>
      <c r="I10" s="109"/>
      <c r="J10" s="110"/>
      <c r="K10" s="63" t="str">
        <f>A17</f>
        <v>北薩</v>
      </c>
      <c r="L10" s="63"/>
      <c r="M10" s="65"/>
      <c r="N10" s="46" t="s">
        <v>1</v>
      </c>
      <c r="O10" s="47" t="s">
        <v>2</v>
      </c>
      <c r="P10" s="48" t="s">
        <v>3</v>
      </c>
      <c r="Q10" s="49" t="s">
        <v>4</v>
      </c>
      <c r="R10" s="47" t="s">
        <v>5</v>
      </c>
      <c r="S10" s="47" t="s">
        <v>6</v>
      </c>
      <c r="T10" s="48" t="s">
        <v>7</v>
      </c>
      <c r="U10" s="50" t="s">
        <v>8</v>
      </c>
    </row>
    <row r="11" spans="1:32" ht="20.100000000000001" customHeight="1" x14ac:dyDescent="0.15">
      <c r="A11" s="89" t="s">
        <v>61</v>
      </c>
      <c r="B11" s="91"/>
      <c r="C11" s="74"/>
      <c r="D11" s="74"/>
      <c r="E11" s="55" t="s">
        <v>70</v>
      </c>
      <c r="F11" s="56"/>
      <c r="G11" s="57"/>
      <c r="H11" s="111"/>
      <c r="I11" s="112"/>
      <c r="J11" s="113"/>
      <c r="K11" s="56" t="s">
        <v>70</v>
      </c>
      <c r="L11" s="56"/>
      <c r="M11" s="57"/>
      <c r="N11" s="58">
        <f>SUM(V11:X12)</f>
        <v>2</v>
      </c>
      <c r="O11" s="83">
        <f>SUM(Y11:AA12)</f>
        <v>0</v>
      </c>
      <c r="P11" s="85">
        <f>SUM(AB11:AD12)</f>
        <v>0</v>
      </c>
      <c r="Q11" s="87">
        <f>(N11*3)+(P11*1)</f>
        <v>6</v>
      </c>
      <c r="R11" s="83">
        <f>E12+H12+K12</f>
        <v>11</v>
      </c>
      <c r="S11" s="83">
        <f>G12+J12+M12</f>
        <v>1</v>
      </c>
      <c r="T11" s="85">
        <f>R11-S11</f>
        <v>10</v>
      </c>
      <c r="U11" s="81">
        <v>1</v>
      </c>
      <c r="V11" s="68">
        <f>IF(E11="○",1,0)</f>
        <v>1</v>
      </c>
      <c r="W11" s="68">
        <f>IF(H11="○",1,0)</f>
        <v>0</v>
      </c>
      <c r="X11" s="68">
        <f>IF(K11="○",1,0)</f>
        <v>1</v>
      </c>
      <c r="Y11" s="68">
        <f>IF(E11="×",1,0)</f>
        <v>0</v>
      </c>
      <c r="Z11" s="68">
        <f>IF(H11="×",1,0)</f>
        <v>0</v>
      </c>
      <c r="AA11" s="68">
        <f>IF(K11="×",1,0)</f>
        <v>0</v>
      </c>
      <c r="AB11" s="68">
        <f>IF(E11="△",1,0)</f>
        <v>0</v>
      </c>
      <c r="AC11" s="68">
        <f>IF(H11="△",1,0)</f>
        <v>0</v>
      </c>
      <c r="AD11" s="68">
        <f>IF(K11="△",1,0)</f>
        <v>0</v>
      </c>
    </row>
    <row r="12" spans="1:32" ht="20.100000000000001" customHeight="1" x14ac:dyDescent="0.15">
      <c r="A12" s="71"/>
      <c r="B12" s="118"/>
      <c r="C12" s="77"/>
      <c r="D12" s="77"/>
      <c r="E12" s="54">
        <v>5</v>
      </c>
      <c r="F12" s="43" t="s">
        <v>69</v>
      </c>
      <c r="G12" s="51">
        <v>1</v>
      </c>
      <c r="H12" s="114"/>
      <c r="I12" s="115"/>
      <c r="J12" s="116"/>
      <c r="K12" s="43">
        <v>6</v>
      </c>
      <c r="L12" s="43" t="s">
        <v>69</v>
      </c>
      <c r="M12" s="44">
        <v>0</v>
      </c>
      <c r="N12" s="59"/>
      <c r="O12" s="84"/>
      <c r="P12" s="86"/>
      <c r="Q12" s="88"/>
      <c r="R12" s="84"/>
      <c r="S12" s="84"/>
      <c r="T12" s="86"/>
      <c r="U12" s="82"/>
      <c r="V12" s="69"/>
      <c r="W12" s="69"/>
      <c r="X12" s="69"/>
      <c r="Y12" s="69"/>
      <c r="Z12" s="69"/>
      <c r="AA12" s="69"/>
      <c r="AB12" s="69"/>
      <c r="AC12" s="69"/>
      <c r="AD12" s="69"/>
    </row>
    <row r="13" spans="1:32" ht="20.100000000000001" customHeight="1" x14ac:dyDescent="0.15">
      <c r="A13" s="90" t="s">
        <v>62</v>
      </c>
      <c r="B13" s="96" t="s">
        <v>72</v>
      </c>
      <c r="C13" s="97"/>
      <c r="D13" s="97"/>
      <c r="E13" s="117"/>
      <c r="F13" s="93"/>
      <c r="G13" s="100"/>
      <c r="H13" s="55" t="s">
        <v>72</v>
      </c>
      <c r="I13" s="56"/>
      <c r="J13" s="57"/>
      <c r="K13" s="111"/>
      <c r="L13" s="112"/>
      <c r="M13" s="113"/>
      <c r="N13" s="79">
        <f>SUM(V13:X14)</f>
        <v>0</v>
      </c>
      <c r="O13" s="105">
        <f>SUM(Y13:AA14)</f>
        <v>2</v>
      </c>
      <c r="P13" s="107">
        <f>SUM(AB13:AD14)</f>
        <v>0</v>
      </c>
      <c r="Q13" s="79">
        <f>(N13*3)+(P13*1)</f>
        <v>0</v>
      </c>
      <c r="R13" s="105">
        <f>B14+H14+K14</f>
        <v>1</v>
      </c>
      <c r="S13" s="105">
        <f>D14+J14+M14</f>
        <v>7</v>
      </c>
      <c r="T13" s="107">
        <f>R13-S13</f>
        <v>-6</v>
      </c>
      <c r="U13" s="103">
        <v>3</v>
      </c>
      <c r="V13" s="68">
        <f>IF(B13="○",1,0)</f>
        <v>0</v>
      </c>
      <c r="W13" s="68">
        <f>IF(H13="○",1,0)</f>
        <v>0</v>
      </c>
      <c r="X13" s="68">
        <f>IF(K13="○",1,0)</f>
        <v>0</v>
      </c>
      <c r="Y13" s="68">
        <f>IF(B13="×",1,0)</f>
        <v>1</v>
      </c>
      <c r="Z13" s="68">
        <f>IF(H13="×",1,0)</f>
        <v>1</v>
      </c>
      <c r="AA13" s="68">
        <f>IF(K13="×",1,0)</f>
        <v>0</v>
      </c>
      <c r="AB13" s="68">
        <f>IF(B13="△",1,0)</f>
        <v>0</v>
      </c>
      <c r="AC13" s="68">
        <f>IF(H13="△",1,0)</f>
        <v>0</v>
      </c>
      <c r="AD13" s="68">
        <f>IF(K13="△",1,0)</f>
        <v>0</v>
      </c>
    </row>
    <row r="14" spans="1:32" ht="20.100000000000001" customHeight="1" x14ac:dyDescent="0.15">
      <c r="A14" s="71"/>
      <c r="B14" s="45">
        <v>1</v>
      </c>
      <c r="C14" s="43" t="s">
        <v>69</v>
      </c>
      <c r="D14" s="43">
        <v>5</v>
      </c>
      <c r="E14" s="76"/>
      <c r="F14" s="77"/>
      <c r="G14" s="78"/>
      <c r="H14" s="54">
        <v>0</v>
      </c>
      <c r="I14" s="43" t="s">
        <v>69</v>
      </c>
      <c r="J14" s="51">
        <v>2</v>
      </c>
      <c r="K14" s="114"/>
      <c r="L14" s="115"/>
      <c r="M14" s="116"/>
      <c r="N14" s="80"/>
      <c r="O14" s="106"/>
      <c r="P14" s="108"/>
      <c r="Q14" s="80"/>
      <c r="R14" s="106"/>
      <c r="S14" s="106"/>
      <c r="T14" s="108"/>
      <c r="U14" s="104"/>
      <c r="V14" s="69"/>
      <c r="W14" s="69"/>
      <c r="X14" s="69"/>
      <c r="Y14" s="69"/>
      <c r="Z14" s="69"/>
      <c r="AA14" s="69"/>
      <c r="AB14" s="69"/>
      <c r="AC14" s="69"/>
      <c r="AD14" s="69"/>
    </row>
    <row r="15" spans="1:32" ht="20.100000000000001" customHeight="1" x14ac:dyDescent="0.15">
      <c r="A15" s="90" t="s">
        <v>63</v>
      </c>
      <c r="B15" s="119"/>
      <c r="C15" s="112"/>
      <c r="D15" s="113"/>
      <c r="E15" s="98" t="s">
        <v>70</v>
      </c>
      <c r="F15" s="97"/>
      <c r="G15" s="99"/>
      <c r="H15" s="93"/>
      <c r="I15" s="93"/>
      <c r="J15" s="100"/>
      <c r="K15" s="97" t="s">
        <v>70</v>
      </c>
      <c r="L15" s="97"/>
      <c r="M15" s="99"/>
      <c r="N15" s="79">
        <f>SUM(V15:X16)</f>
        <v>2</v>
      </c>
      <c r="O15" s="105">
        <f>SUM(Y15:AA16)</f>
        <v>0</v>
      </c>
      <c r="P15" s="107">
        <f>SUM(AB15:AD16)</f>
        <v>0</v>
      </c>
      <c r="Q15" s="79">
        <f>(N15*3)+(P15*1)</f>
        <v>6</v>
      </c>
      <c r="R15" s="105">
        <f>B16+E16+K16</f>
        <v>4</v>
      </c>
      <c r="S15" s="105">
        <f>D16+G16+M16</f>
        <v>0</v>
      </c>
      <c r="T15" s="107">
        <f>R15-S15</f>
        <v>4</v>
      </c>
      <c r="U15" s="103">
        <v>2</v>
      </c>
      <c r="V15" s="68">
        <f>IF(B15="○",1,0)</f>
        <v>0</v>
      </c>
      <c r="W15" s="68">
        <f>IF(E15="○",1,0)</f>
        <v>1</v>
      </c>
      <c r="X15" s="68">
        <f>IF(K15="○",1,0)</f>
        <v>1</v>
      </c>
      <c r="Y15" s="68">
        <f>IF(B15="×",1,0)</f>
        <v>0</v>
      </c>
      <c r="Z15" s="68">
        <f>IF(E15="×",1,0)</f>
        <v>0</v>
      </c>
      <c r="AA15" s="68">
        <f>IF(K15="×",1,0)</f>
        <v>0</v>
      </c>
      <c r="AB15" s="68">
        <f>IF(B15="△",1,0)</f>
        <v>0</v>
      </c>
      <c r="AC15" s="68">
        <f>IF(E15="△",1,0)</f>
        <v>0</v>
      </c>
      <c r="AD15" s="68">
        <f>IF(K15="△",1,0)</f>
        <v>0</v>
      </c>
    </row>
    <row r="16" spans="1:32" ht="20.100000000000001" customHeight="1" x14ac:dyDescent="0.15">
      <c r="A16" s="71"/>
      <c r="B16" s="120"/>
      <c r="C16" s="115"/>
      <c r="D16" s="116"/>
      <c r="E16" s="54">
        <v>2</v>
      </c>
      <c r="F16" s="43" t="s">
        <v>69</v>
      </c>
      <c r="G16" s="51">
        <v>0</v>
      </c>
      <c r="H16" s="77"/>
      <c r="I16" s="77"/>
      <c r="J16" s="78"/>
      <c r="K16" s="43">
        <v>2</v>
      </c>
      <c r="L16" s="43" t="s">
        <v>69</v>
      </c>
      <c r="M16" s="51">
        <v>0</v>
      </c>
      <c r="N16" s="80"/>
      <c r="O16" s="106"/>
      <c r="P16" s="108"/>
      <c r="Q16" s="80"/>
      <c r="R16" s="106"/>
      <c r="S16" s="106"/>
      <c r="T16" s="108"/>
      <c r="U16" s="104"/>
      <c r="V16" s="69"/>
      <c r="W16" s="69"/>
      <c r="X16" s="69"/>
      <c r="Y16" s="69"/>
      <c r="Z16" s="69"/>
      <c r="AA16" s="69"/>
      <c r="AB16" s="69"/>
      <c r="AC16" s="69"/>
      <c r="AD16" s="69"/>
    </row>
    <row r="17" spans="1:30" ht="20.100000000000001" customHeight="1" x14ac:dyDescent="0.15">
      <c r="A17" s="90" t="s">
        <v>64</v>
      </c>
      <c r="B17" s="96" t="s">
        <v>72</v>
      </c>
      <c r="C17" s="97"/>
      <c r="D17" s="97"/>
      <c r="E17" s="111"/>
      <c r="F17" s="112"/>
      <c r="G17" s="113"/>
      <c r="H17" s="97" t="s">
        <v>72</v>
      </c>
      <c r="I17" s="97"/>
      <c r="J17" s="99"/>
      <c r="K17" s="93"/>
      <c r="L17" s="93"/>
      <c r="M17" s="100"/>
      <c r="N17" s="79">
        <f>SUM(V17:X18)</f>
        <v>0</v>
      </c>
      <c r="O17" s="105">
        <f>SUM(Y17:AA18)</f>
        <v>2</v>
      </c>
      <c r="P17" s="107">
        <f>SUM(AB17:AD18)</f>
        <v>0</v>
      </c>
      <c r="Q17" s="79">
        <f>(N17*3)+(P17*1)</f>
        <v>0</v>
      </c>
      <c r="R17" s="105">
        <f>B18+E18+H18</f>
        <v>0</v>
      </c>
      <c r="S17" s="105">
        <f>D18+G18+J18</f>
        <v>8</v>
      </c>
      <c r="T17" s="107">
        <f>R17-S17</f>
        <v>-8</v>
      </c>
      <c r="U17" s="103">
        <v>4</v>
      </c>
      <c r="V17" s="68">
        <f>IF(B17="○",1,0)</f>
        <v>0</v>
      </c>
      <c r="W17" s="68">
        <f>IF(E17="○",1,0)</f>
        <v>0</v>
      </c>
      <c r="X17" s="68">
        <f>IF(H17="○",1,0)</f>
        <v>0</v>
      </c>
      <c r="Y17" s="68">
        <f>IF(B17="×",1,0)</f>
        <v>1</v>
      </c>
      <c r="Z17" s="68">
        <f>IF(E17="×",1,0)</f>
        <v>0</v>
      </c>
      <c r="AA17" s="68">
        <f>IF(H17="×",1,0)</f>
        <v>1</v>
      </c>
      <c r="AB17" s="68">
        <f>IF(B17="△",1,0)</f>
        <v>0</v>
      </c>
      <c r="AC17" s="68">
        <f>IF(E17="△",1,0)</f>
        <v>0</v>
      </c>
      <c r="AD17" s="68">
        <f>IF(H17="△",1,0)</f>
        <v>0</v>
      </c>
    </row>
    <row r="18" spans="1:30" ht="20.100000000000001" customHeight="1" x14ac:dyDescent="0.15">
      <c r="A18" s="71"/>
      <c r="B18" s="43">
        <v>0</v>
      </c>
      <c r="C18" s="43" t="s">
        <v>69</v>
      </c>
      <c r="D18" s="43">
        <v>6</v>
      </c>
      <c r="E18" s="114"/>
      <c r="F18" s="115"/>
      <c r="G18" s="116"/>
      <c r="H18" s="43">
        <v>0</v>
      </c>
      <c r="I18" s="43" t="s">
        <v>69</v>
      </c>
      <c r="J18" s="51">
        <v>2</v>
      </c>
      <c r="K18" s="77"/>
      <c r="L18" s="77"/>
      <c r="M18" s="78"/>
      <c r="N18" s="80"/>
      <c r="O18" s="106"/>
      <c r="P18" s="121"/>
      <c r="Q18" s="122"/>
      <c r="R18" s="106"/>
      <c r="S18" s="106"/>
      <c r="T18" s="108"/>
      <c r="U18" s="104"/>
      <c r="V18" s="69"/>
      <c r="W18" s="69"/>
      <c r="X18" s="69"/>
      <c r="Y18" s="69"/>
      <c r="Z18" s="69"/>
      <c r="AA18" s="69"/>
      <c r="AB18" s="69"/>
      <c r="AC18" s="69"/>
      <c r="AD18" s="69"/>
    </row>
    <row r="19" spans="1:30" ht="20.100000000000001" customHeight="1" x14ac:dyDescent="0.15">
      <c r="A19" s="3" t="s">
        <v>10</v>
      </c>
      <c r="B19" s="62" t="str">
        <f>A20</f>
        <v>指宿</v>
      </c>
      <c r="C19" s="63"/>
      <c r="D19" s="63"/>
      <c r="E19" s="64" t="str">
        <f>A22</f>
        <v>鹿児島市C</v>
      </c>
      <c r="F19" s="63"/>
      <c r="G19" s="65"/>
      <c r="H19" s="66" t="str">
        <f>A24</f>
        <v>熊毛</v>
      </c>
      <c r="I19" s="66"/>
      <c r="J19" s="67"/>
      <c r="K19" s="63" t="str">
        <f>A26</f>
        <v>日置</v>
      </c>
      <c r="L19" s="63"/>
      <c r="M19" s="65"/>
      <c r="N19" s="46" t="s">
        <v>1</v>
      </c>
      <c r="O19" s="47" t="s">
        <v>2</v>
      </c>
      <c r="P19" s="48" t="s">
        <v>3</v>
      </c>
      <c r="Q19" s="49" t="s">
        <v>4</v>
      </c>
      <c r="R19" s="47" t="s">
        <v>5</v>
      </c>
      <c r="S19" s="47" t="s">
        <v>6</v>
      </c>
      <c r="T19" s="48" t="s">
        <v>7</v>
      </c>
      <c r="U19" s="50" t="s">
        <v>8</v>
      </c>
    </row>
    <row r="20" spans="1:30" ht="20.100000000000001" customHeight="1" x14ac:dyDescent="0.15">
      <c r="A20" s="89" t="s">
        <v>65</v>
      </c>
      <c r="B20" s="91"/>
      <c r="C20" s="74"/>
      <c r="D20" s="74"/>
      <c r="E20" s="55" t="s">
        <v>72</v>
      </c>
      <c r="F20" s="56"/>
      <c r="G20" s="57"/>
      <c r="H20" s="111"/>
      <c r="I20" s="112"/>
      <c r="J20" s="113"/>
      <c r="K20" s="56" t="s">
        <v>72</v>
      </c>
      <c r="L20" s="56"/>
      <c r="M20" s="57"/>
      <c r="N20" s="58">
        <f>SUM(V20:X21)</f>
        <v>0</v>
      </c>
      <c r="O20" s="83">
        <f>SUM(Y20:AA21)</f>
        <v>2</v>
      </c>
      <c r="P20" s="85">
        <f>SUM(AB20:AD21)</f>
        <v>0</v>
      </c>
      <c r="Q20" s="87">
        <f>(N20*3)+(P20*1)</f>
        <v>0</v>
      </c>
      <c r="R20" s="83">
        <f>E21+H21+K21</f>
        <v>4</v>
      </c>
      <c r="S20" s="83">
        <f>G21+J21+M21</f>
        <v>9</v>
      </c>
      <c r="T20" s="85">
        <f>R20-S20</f>
        <v>-5</v>
      </c>
      <c r="U20" s="81">
        <v>3</v>
      </c>
      <c r="V20" s="68">
        <f>IF(E20="○",1,0)</f>
        <v>0</v>
      </c>
      <c r="W20" s="68">
        <f>IF(H20="○",1,0)</f>
        <v>0</v>
      </c>
      <c r="X20" s="68">
        <f>IF(K20="○",1,0)</f>
        <v>0</v>
      </c>
      <c r="Y20" s="68">
        <f>IF(E20="×",1,0)</f>
        <v>1</v>
      </c>
      <c r="Z20" s="68">
        <f>IF(H20="×",1,0)</f>
        <v>0</v>
      </c>
      <c r="AA20" s="68">
        <f>IF(K20="×",1,0)</f>
        <v>1</v>
      </c>
      <c r="AB20" s="68">
        <f>IF(E20="△",1,0)</f>
        <v>0</v>
      </c>
      <c r="AC20" s="68">
        <f>IF(H20="△",1,0)</f>
        <v>0</v>
      </c>
      <c r="AD20" s="68">
        <f>IF(K20="△",1,0)</f>
        <v>0</v>
      </c>
    </row>
    <row r="21" spans="1:30" ht="20.100000000000001" customHeight="1" x14ac:dyDescent="0.15">
      <c r="A21" s="71"/>
      <c r="B21" s="118"/>
      <c r="C21" s="77"/>
      <c r="D21" s="77"/>
      <c r="E21" s="54">
        <v>2</v>
      </c>
      <c r="F21" s="43" t="s">
        <v>69</v>
      </c>
      <c r="G21" s="51">
        <v>3</v>
      </c>
      <c r="H21" s="114"/>
      <c r="I21" s="115"/>
      <c r="J21" s="116"/>
      <c r="K21" s="43">
        <v>2</v>
      </c>
      <c r="L21" s="43" t="s">
        <v>69</v>
      </c>
      <c r="M21" s="44">
        <v>6</v>
      </c>
      <c r="N21" s="59"/>
      <c r="O21" s="84"/>
      <c r="P21" s="86"/>
      <c r="Q21" s="88"/>
      <c r="R21" s="84"/>
      <c r="S21" s="84"/>
      <c r="T21" s="86"/>
      <c r="U21" s="82"/>
      <c r="V21" s="69"/>
      <c r="W21" s="69"/>
      <c r="X21" s="69"/>
      <c r="Y21" s="69"/>
      <c r="Z21" s="69"/>
      <c r="AA21" s="69"/>
      <c r="AB21" s="69"/>
      <c r="AC21" s="69"/>
      <c r="AD21" s="69"/>
    </row>
    <row r="22" spans="1:30" ht="20.100000000000001" customHeight="1" x14ac:dyDescent="0.15">
      <c r="A22" s="89" t="s">
        <v>66</v>
      </c>
      <c r="B22" s="96" t="s">
        <v>70</v>
      </c>
      <c r="C22" s="97"/>
      <c r="D22" s="97"/>
      <c r="E22" s="117"/>
      <c r="F22" s="93"/>
      <c r="G22" s="100"/>
      <c r="H22" s="97" t="s">
        <v>70</v>
      </c>
      <c r="I22" s="97"/>
      <c r="J22" s="99"/>
      <c r="K22" s="111"/>
      <c r="L22" s="112"/>
      <c r="M22" s="113"/>
      <c r="N22" s="79">
        <f>SUM(V22:X23)</f>
        <v>2</v>
      </c>
      <c r="O22" s="105">
        <f>SUM(Y22:AA23)</f>
        <v>0</v>
      </c>
      <c r="P22" s="107">
        <f>SUM(AB22:AD23)</f>
        <v>0</v>
      </c>
      <c r="Q22" s="79">
        <f>(N22*3)+(P22*1)</f>
        <v>6</v>
      </c>
      <c r="R22" s="105">
        <f>B23+H23+K23</f>
        <v>8</v>
      </c>
      <c r="S22" s="105">
        <f>D23+J23+M23</f>
        <v>2</v>
      </c>
      <c r="T22" s="107">
        <f>R22-S22</f>
        <v>6</v>
      </c>
      <c r="U22" s="103">
        <v>2</v>
      </c>
      <c r="V22" s="68">
        <f>IF(B22="○",1,0)</f>
        <v>1</v>
      </c>
      <c r="W22" s="68">
        <f>IF(H22="○",1,0)</f>
        <v>1</v>
      </c>
      <c r="X22" s="68">
        <f>IF(K22="○",1,0)</f>
        <v>0</v>
      </c>
      <c r="Y22" s="68">
        <f>IF(B22="×",1,0)</f>
        <v>0</v>
      </c>
      <c r="Z22" s="68">
        <f>IF(H22="×",1,0)</f>
        <v>0</v>
      </c>
      <c r="AA22" s="68">
        <f>IF(K22="×",1,0)</f>
        <v>0</v>
      </c>
      <c r="AB22" s="68">
        <f>IF(B22="△",1,0)</f>
        <v>0</v>
      </c>
      <c r="AC22" s="68">
        <f>IF(H22="△",1,0)</f>
        <v>0</v>
      </c>
      <c r="AD22" s="68">
        <f>IF(K22="△",1,0)</f>
        <v>0</v>
      </c>
    </row>
    <row r="23" spans="1:30" ht="20.100000000000001" customHeight="1" x14ac:dyDescent="0.15">
      <c r="A23" s="71"/>
      <c r="B23" s="45">
        <v>3</v>
      </c>
      <c r="C23" s="43" t="s">
        <v>69</v>
      </c>
      <c r="D23" s="43">
        <v>2</v>
      </c>
      <c r="E23" s="76"/>
      <c r="F23" s="77"/>
      <c r="G23" s="78"/>
      <c r="H23" s="43">
        <v>5</v>
      </c>
      <c r="I23" s="43" t="s">
        <v>69</v>
      </c>
      <c r="J23" s="51">
        <v>0</v>
      </c>
      <c r="K23" s="114"/>
      <c r="L23" s="115"/>
      <c r="M23" s="116"/>
      <c r="N23" s="80"/>
      <c r="O23" s="106"/>
      <c r="P23" s="108"/>
      <c r="Q23" s="80"/>
      <c r="R23" s="106"/>
      <c r="S23" s="106"/>
      <c r="T23" s="108"/>
      <c r="U23" s="104"/>
      <c r="V23" s="69"/>
      <c r="W23" s="69"/>
      <c r="X23" s="69"/>
      <c r="Y23" s="69"/>
      <c r="Z23" s="69"/>
      <c r="AA23" s="69"/>
      <c r="AB23" s="69"/>
      <c r="AC23" s="69"/>
      <c r="AD23" s="69"/>
    </row>
    <row r="24" spans="1:30" ht="20.100000000000001" customHeight="1" x14ac:dyDescent="0.15">
      <c r="A24" s="123" t="s">
        <v>67</v>
      </c>
      <c r="B24" s="119"/>
      <c r="C24" s="112"/>
      <c r="D24" s="113"/>
      <c r="E24" s="98" t="s">
        <v>72</v>
      </c>
      <c r="F24" s="97"/>
      <c r="G24" s="99"/>
      <c r="H24" s="93"/>
      <c r="I24" s="93"/>
      <c r="J24" s="100"/>
      <c r="K24" s="97" t="s">
        <v>72</v>
      </c>
      <c r="L24" s="97"/>
      <c r="M24" s="99"/>
      <c r="N24" s="79">
        <f>SUM(V24:X25)</f>
        <v>0</v>
      </c>
      <c r="O24" s="105">
        <f>SUM(Y24:AA25)</f>
        <v>2</v>
      </c>
      <c r="P24" s="107">
        <f>SUM(AB24:AD25)</f>
        <v>0</v>
      </c>
      <c r="Q24" s="79">
        <f>(N24*3)+(P24*1)</f>
        <v>0</v>
      </c>
      <c r="R24" s="105">
        <f>B25+E25+K25</f>
        <v>0</v>
      </c>
      <c r="S24" s="105">
        <f>D25+G25+M25</f>
        <v>21</v>
      </c>
      <c r="T24" s="107">
        <f>R24-S24</f>
        <v>-21</v>
      </c>
      <c r="U24" s="103">
        <v>4</v>
      </c>
      <c r="V24" s="68">
        <f>IF(B24="○",1,0)</f>
        <v>0</v>
      </c>
      <c r="W24" s="68">
        <f>IF(E24="○",1,0)</f>
        <v>0</v>
      </c>
      <c r="X24" s="68">
        <f>IF(K24="○",1,0)</f>
        <v>0</v>
      </c>
      <c r="Y24" s="68">
        <f>IF(B24="×",1,0)</f>
        <v>0</v>
      </c>
      <c r="Z24" s="68">
        <f>IF(E24="×",1,0)</f>
        <v>1</v>
      </c>
      <c r="AA24" s="68">
        <f>IF(K24="×",1,0)</f>
        <v>1</v>
      </c>
      <c r="AB24" s="68">
        <f>IF(B24="△",1,0)</f>
        <v>0</v>
      </c>
      <c r="AC24" s="68">
        <f>IF(E24="△",1,0)</f>
        <v>0</v>
      </c>
      <c r="AD24" s="68">
        <f>IF(K24="△",1,0)</f>
        <v>0</v>
      </c>
    </row>
    <row r="25" spans="1:30" ht="20.100000000000001" customHeight="1" x14ac:dyDescent="0.15">
      <c r="A25" s="124"/>
      <c r="B25" s="120"/>
      <c r="C25" s="115"/>
      <c r="D25" s="116"/>
      <c r="E25" s="54">
        <v>0</v>
      </c>
      <c r="F25" s="43" t="s">
        <v>69</v>
      </c>
      <c r="G25" s="51">
        <v>5</v>
      </c>
      <c r="H25" s="77"/>
      <c r="I25" s="77"/>
      <c r="J25" s="78"/>
      <c r="K25" s="43">
        <v>0</v>
      </c>
      <c r="L25" s="43" t="s">
        <v>69</v>
      </c>
      <c r="M25" s="51">
        <v>16</v>
      </c>
      <c r="N25" s="80"/>
      <c r="O25" s="106"/>
      <c r="P25" s="108"/>
      <c r="Q25" s="80"/>
      <c r="R25" s="106"/>
      <c r="S25" s="106"/>
      <c r="T25" s="108"/>
      <c r="U25" s="104"/>
      <c r="V25" s="69"/>
      <c r="W25" s="69"/>
      <c r="X25" s="69"/>
      <c r="Y25" s="69"/>
      <c r="Z25" s="69"/>
      <c r="AA25" s="69"/>
      <c r="AB25" s="69"/>
      <c r="AC25" s="69"/>
      <c r="AD25" s="69"/>
    </row>
    <row r="26" spans="1:30" ht="20.100000000000001" customHeight="1" x14ac:dyDescent="0.15">
      <c r="A26" s="90" t="s">
        <v>68</v>
      </c>
      <c r="B26" s="125" t="s">
        <v>70</v>
      </c>
      <c r="C26" s="97"/>
      <c r="D26" s="97"/>
      <c r="E26" s="111"/>
      <c r="F26" s="112"/>
      <c r="G26" s="113"/>
      <c r="H26" s="97" t="s">
        <v>70</v>
      </c>
      <c r="I26" s="97"/>
      <c r="J26" s="99"/>
      <c r="K26" s="93"/>
      <c r="L26" s="93"/>
      <c r="M26" s="100"/>
      <c r="N26" s="79">
        <f>SUM(V26:X27)</f>
        <v>2</v>
      </c>
      <c r="O26" s="105">
        <f>SUM(Y26:AA27)</f>
        <v>0</v>
      </c>
      <c r="P26" s="107">
        <f>SUM(AB26:AD27)</f>
        <v>0</v>
      </c>
      <c r="Q26" s="79">
        <f>(N26*3)+(P26*1)</f>
        <v>6</v>
      </c>
      <c r="R26" s="105">
        <f>B27+E27+H27</f>
        <v>22</v>
      </c>
      <c r="S26" s="105">
        <f>D27+G27+J27</f>
        <v>2</v>
      </c>
      <c r="T26" s="107">
        <f>R26-S26</f>
        <v>20</v>
      </c>
      <c r="U26" s="103">
        <v>1</v>
      </c>
      <c r="V26" s="68">
        <f>IF(B26="○",1,0)</f>
        <v>1</v>
      </c>
      <c r="W26" s="68">
        <f>IF(E26="○",1,0)</f>
        <v>0</v>
      </c>
      <c r="X26" s="68">
        <f>IF(H26="○",1,0)</f>
        <v>1</v>
      </c>
      <c r="Y26" s="68">
        <f>IF(B26="×",1,0)</f>
        <v>0</v>
      </c>
      <c r="Z26" s="68">
        <f>IF(E26="×",1,0)</f>
        <v>0</v>
      </c>
      <c r="AA26" s="68">
        <f>IF(H26="×",1,0)</f>
        <v>0</v>
      </c>
      <c r="AB26" s="68">
        <f>IF(B26="△",1,0)</f>
        <v>0</v>
      </c>
      <c r="AC26" s="68">
        <f>IF(E26="△",1,0)</f>
        <v>0</v>
      </c>
      <c r="AD26" s="68">
        <f>IF(H26="△",1,0)</f>
        <v>0</v>
      </c>
    </row>
    <row r="27" spans="1:30" ht="20.100000000000001" customHeight="1" x14ac:dyDescent="0.15">
      <c r="A27" s="71"/>
      <c r="B27" s="43">
        <v>6</v>
      </c>
      <c r="C27" s="43" t="s">
        <v>69</v>
      </c>
      <c r="D27" s="43">
        <v>2</v>
      </c>
      <c r="E27" s="114"/>
      <c r="F27" s="115"/>
      <c r="G27" s="116"/>
      <c r="H27" s="43">
        <v>16</v>
      </c>
      <c r="I27" s="43" t="s">
        <v>69</v>
      </c>
      <c r="J27" s="51">
        <v>0</v>
      </c>
      <c r="K27" s="77"/>
      <c r="L27" s="77"/>
      <c r="M27" s="78"/>
      <c r="N27" s="122"/>
      <c r="O27" s="127"/>
      <c r="P27" s="121"/>
      <c r="Q27" s="122"/>
      <c r="R27" s="127"/>
      <c r="S27" s="127"/>
      <c r="T27" s="121"/>
      <c r="U27" s="126"/>
      <c r="V27" s="69"/>
      <c r="W27" s="69"/>
      <c r="X27" s="69"/>
      <c r="Y27" s="69"/>
      <c r="Z27" s="69"/>
      <c r="AA27" s="69"/>
      <c r="AB27" s="69"/>
      <c r="AC27" s="69"/>
      <c r="AD27" s="69"/>
    </row>
    <row r="28" spans="1:30" ht="30" customHeight="1" x14ac:dyDescent="0.15"/>
  </sheetData>
  <mergeCells count="256">
    <mergeCell ref="K22:M23"/>
    <mergeCell ref="H20:J21"/>
    <mergeCell ref="E26:G27"/>
    <mergeCell ref="B24:D25"/>
    <mergeCell ref="AA26:AA27"/>
    <mergeCell ref="AB26:AB27"/>
    <mergeCell ref="AA22:AA23"/>
    <mergeCell ref="AB22:AB23"/>
    <mergeCell ref="AA20:AA21"/>
    <mergeCell ref="AB20:AB21"/>
    <mergeCell ref="Z24:Z25"/>
    <mergeCell ref="O24:O25"/>
    <mergeCell ref="P24:P25"/>
    <mergeCell ref="Q24:Q25"/>
    <mergeCell ref="R24:R25"/>
    <mergeCell ref="S24:S25"/>
    <mergeCell ref="T24:T25"/>
    <mergeCell ref="AC26:AC27"/>
    <mergeCell ref="AD26:AD27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A26:A27"/>
    <mergeCell ref="B26:D26"/>
    <mergeCell ref="H26:J26"/>
    <mergeCell ref="K26:M27"/>
    <mergeCell ref="N26:N27"/>
    <mergeCell ref="U24:U25"/>
    <mergeCell ref="V24:V25"/>
    <mergeCell ref="W24:W25"/>
    <mergeCell ref="X24:X25"/>
    <mergeCell ref="AC22:AC23"/>
    <mergeCell ref="AD22:AD23"/>
    <mergeCell ref="A24:A25"/>
    <mergeCell ref="E24:G24"/>
    <mergeCell ref="H24:J25"/>
    <mergeCell ref="K24:M24"/>
    <mergeCell ref="N24:N25"/>
    <mergeCell ref="U22:U23"/>
    <mergeCell ref="V22:V23"/>
    <mergeCell ref="W22:W23"/>
    <mergeCell ref="X22:X23"/>
    <mergeCell ref="Y22:Y23"/>
    <mergeCell ref="Z22:Z23"/>
    <mergeCell ref="O22:O23"/>
    <mergeCell ref="P22:P23"/>
    <mergeCell ref="Q22:Q23"/>
    <mergeCell ref="R22:R23"/>
    <mergeCell ref="S22:S23"/>
    <mergeCell ref="T22:T23"/>
    <mergeCell ref="AA24:AA25"/>
    <mergeCell ref="AB24:AB25"/>
    <mergeCell ref="AC24:AC25"/>
    <mergeCell ref="AD24:AD25"/>
    <mergeCell ref="Y24:Y25"/>
    <mergeCell ref="AC20:AC21"/>
    <mergeCell ref="AD20:AD21"/>
    <mergeCell ref="A22:A23"/>
    <mergeCell ref="B22:D22"/>
    <mergeCell ref="E22:G23"/>
    <mergeCell ref="H22:J22"/>
    <mergeCell ref="N22:N23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A20:A21"/>
    <mergeCell ref="B20:D21"/>
    <mergeCell ref="E20:G20"/>
    <mergeCell ref="K20:M20"/>
    <mergeCell ref="N20:N21"/>
    <mergeCell ref="B19:D19"/>
    <mergeCell ref="E19:G19"/>
    <mergeCell ref="H19:J19"/>
    <mergeCell ref="K19:M19"/>
    <mergeCell ref="U17:U18"/>
    <mergeCell ref="V17:V18"/>
    <mergeCell ref="W17:W18"/>
    <mergeCell ref="X17:X18"/>
    <mergeCell ref="Y17:Y18"/>
    <mergeCell ref="O17:O18"/>
    <mergeCell ref="P17:P18"/>
    <mergeCell ref="Q17:Q18"/>
    <mergeCell ref="R17:R18"/>
    <mergeCell ref="S17:S18"/>
    <mergeCell ref="T17:T18"/>
    <mergeCell ref="E17:G18"/>
    <mergeCell ref="AD17:AD18"/>
    <mergeCell ref="Z17:Z18"/>
    <mergeCell ref="A17:A18"/>
    <mergeCell ref="B17:D17"/>
    <mergeCell ref="H17:J17"/>
    <mergeCell ref="K17:M18"/>
    <mergeCell ref="N17:N18"/>
    <mergeCell ref="U15:U16"/>
    <mergeCell ref="V15:V16"/>
    <mergeCell ref="W15:W16"/>
    <mergeCell ref="AC17:AC18"/>
    <mergeCell ref="B15:D16"/>
    <mergeCell ref="AA17:AA18"/>
    <mergeCell ref="AB17:AB18"/>
    <mergeCell ref="Y15:Y16"/>
    <mergeCell ref="Z15:Z16"/>
    <mergeCell ref="O15:O16"/>
    <mergeCell ref="P15:P16"/>
    <mergeCell ref="Q15:Q16"/>
    <mergeCell ref="R15:R16"/>
    <mergeCell ref="S15:S16"/>
    <mergeCell ref="T15:T16"/>
    <mergeCell ref="AD13:AD14"/>
    <mergeCell ref="A15:A16"/>
    <mergeCell ref="E15:G15"/>
    <mergeCell ref="H15:J16"/>
    <mergeCell ref="K15:M15"/>
    <mergeCell ref="N15:N16"/>
    <mergeCell ref="U13:U14"/>
    <mergeCell ref="V13:V14"/>
    <mergeCell ref="W13:W14"/>
    <mergeCell ref="X13:X14"/>
    <mergeCell ref="Y13:Y14"/>
    <mergeCell ref="Z13:Z14"/>
    <mergeCell ref="O13:O14"/>
    <mergeCell ref="P13:P14"/>
    <mergeCell ref="Q13:Q14"/>
    <mergeCell ref="R13:R14"/>
    <mergeCell ref="S13:S14"/>
    <mergeCell ref="T13:T14"/>
    <mergeCell ref="AA15:AA16"/>
    <mergeCell ref="AB15:AB16"/>
    <mergeCell ref="AC15:AC16"/>
    <mergeCell ref="AD15:AD16"/>
    <mergeCell ref="X15:X16"/>
    <mergeCell ref="K13:M14"/>
    <mergeCell ref="AD11:AD12"/>
    <mergeCell ref="A13:A14"/>
    <mergeCell ref="B13:D13"/>
    <mergeCell ref="E13:G14"/>
    <mergeCell ref="H13:J13"/>
    <mergeCell ref="N13:N14"/>
    <mergeCell ref="U11:U12"/>
    <mergeCell ref="V11:V12"/>
    <mergeCell ref="W11:W12"/>
    <mergeCell ref="X11:X12"/>
    <mergeCell ref="Y11:Y12"/>
    <mergeCell ref="Z11:Z12"/>
    <mergeCell ref="O11:O12"/>
    <mergeCell ref="P11:P12"/>
    <mergeCell ref="Q11:Q12"/>
    <mergeCell ref="R11:R12"/>
    <mergeCell ref="S11:S12"/>
    <mergeCell ref="T11:T12"/>
    <mergeCell ref="A11:A12"/>
    <mergeCell ref="B11:D12"/>
    <mergeCell ref="AA13:AA14"/>
    <mergeCell ref="AB13:AB14"/>
    <mergeCell ref="AC13:AC14"/>
    <mergeCell ref="E11:G11"/>
    <mergeCell ref="K11:M11"/>
    <mergeCell ref="N11:N12"/>
    <mergeCell ref="B10:D10"/>
    <mergeCell ref="E10:G10"/>
    <mergeCell ref="H10:J10"/>
    <mergeCell ref="K10:M10"/>
    <mergeCell ref="AC8:AC9"/>
    <mergeCell ref="AA11:AA12"/>
    <mergeCell ref="AB11:AB12"/>
    <mergeCell ref="AC11:AC12"/>
    <mergeCell ref="H11:J12"/>
    <mergeCell ref="AD8:AD9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AA6:AA7"/>
    <mergeCell ref="AB6:AB7"/>
    <mergeCell ref="AC6:AC7"/>
    <mergeCell ref="AD6:AD7"/>
    <mergeCell ref="A8:A9"/>
    <mergeCell ref="B8:D8"/>
    <mergeCell ref="E8:G8"/>
    <mergeCell ref="H8:J9"/>
    <mergeCell ref="K8:M8"/>
    <mergeCell ref="N8:N9"/>
    <mergeCell ref="U6:U7"/>
    <mergeCell ref="V6:V7"/>
    <mergeCell ref="W6:W7"/>
    <mergeCell ref="X6:X7"/>
    <mergeCell ref="Y6:Y7"/>
    <mergeCell ref="Z6:Z7"/>
    <mergeCell ref="O6:O7"/>
    <mergeCell ref="P6:P7"/>
    <mergeCell ref="Q6:Q7"/>
    <mergeCell ref="R6:R7"/>
    <mergeCell ref="S6:S7"/>
    <mergeCell ref="T6:T7"/>
    <mergeCell ref="AA8:AA9"/>
    <mergeCell ref="AB8:AB9"/>
    <mergeCell ref="AA4:AA5"/>
    <mergeCell ref="AB4:AB5"/>
    <mergeCell ref="AC4:AC5"/>
    <mergeCell ref="AD4:AD5"/>
    <mergeCell ref="A6:A7"/>
    <mergeCell ref="B6:D6"/>
    <mergeCell ref="E6:G7"/>
    <mergeCell ref="H6:J6"/>
    <mergeCell ref="K6:M6"/>
    <mergeCell ref="N6:N7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A4:A5"/>
    <mergeCell ref="B4:D5"/>
    <mergeCell ref="E4:G4"/>
    <mergeCell ref="H4:J4"/>
    <mergeCell ref="K4:M4"/>
    <mergeCell ref="N4:N5"/>
    <mergeCell ref="A1:U1"/>
    <mergeCell ref="A2:U2"/>
    <mergeCell ref="B3:D3"/>
    <mergeCell ref="E3:G3"/>
    <mergeCell ref="H3:J3"/>
    <mergeCell ref="K3:M3"/>
  </mergeCells>
  <phoneticPr fontId="5"/>
  <dataValidations count="1">
    <dataValidation type="list" allowBlank="1" showInputMessage="1" showErrorMessage="1" sqref="E4:M4 B6:D6 H6:M6 B8:G8 K8:M8 K20:M20 B13:D13 K11:M11 H17:J17 K15:M15 H13:K13 H22:K22 B22:D22 E15:G15 H26:J26 K24:M24 E11:H11 B17:E17 B15 E20:H20 B26:E26 B24 E24:G24">
      <formula1>"○,×,△"</formula1>
    </dataValidation>
  </dataValidations>
  <pageMargins left="0.89" right="0.75" top="0.89" bottom="1" header="0.51200000000000001" footer="0.51200000000000001"/>
  <pageSetup paperSize="9" scale="64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view="pageBreakPreview" zoomScale="60" zoomScaleNormal="80" workbookViewId="0">
      <selection activeCell="AK13" sqref="AK13"/>
    </sheetView>
  </sheetViews>
  <sheetFormatPr defaultColWidth="3.25" defaultRowHeight="13.5" x14ac:dyDescent="0.15"/>
  <cols>
    <col min="1" max="16" width="3.625" customWidth="1"/>
    <col min="17" max="17" width="3.125" customWidth="1"/>
    <col min="18" max="20" width="3.25" customWidth="1"/>
    <col min="21" max="21" width="6.625" customWidth="1"/>
    <col min="22" max="22" width="4.625" customWidth="1"/>
    <col min="23" max="23" width="6.625" style="24" customWidth="1"/>
    <col min="24" max="24" width="6.625" customWidth="1"/>
    <col min="25" max="25" width="4.625" customWidth="1"/>
    <col min="26" max="27" width="6.625" customWidth="1"/>
    <col min="28" max="28" width="4.625" customWidth="1"/>
    <col min="29" max="30" width="6.625" customWidth="1"/>
    <col min="31" max="31" width="4.625" customWidth="1"/>
    <col min="32" max="32" width="6.625" customWidth="1"/>
  </cols>
  <sheetData>
    <row r="1" spans="1:32" ht="24.95" customHeight="1" x14ac:dyDescent="0.15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35"/>
    </row>
    <row r="2" spans="1:32" ht="24.95" customHeight="1" x14ac:dyDescent="0.15"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6"/>
    </row>
    <row r="3" spans="1:32" ht="24.95" customHeight="1" thickBot="1" x14ac:dyDescent="0.2">
      <c r="A3" s="156" t="s">
        <v>23</v>
      </c>
      <c r="B3" s="156"/>
      <c r="C3" s="156"/>
      <c r="D3" s="156"/>
      <c r="E3" s="132" t="s">
        <v>24</v>
      </c>
      <c r="F3" s="132"/>
      <c r="G3" s="132"/>
      <c r="H3" s="132"/>
      <c r="I3" s="156" t="s">
        <v>25</v>
      </c>
      <c r="J3" s="156"/>
      <c r="K3" s="156"/>
      <c r="L3" s="156"/>
      <c r="M3" s="182" t="s">
        <v>26</v>
      </c>
      <c r="N3" s="182"/>
      <c r="O3" s="182"/>
      <c r="P3" s="182"/>
      <c r="Q3" s="4"/>
      <c r="R3" s="183" t="s">
        <v>27</v>
      </c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</row>
    <row r="4" spans="1:32" ht="24.95" customHeight="1" x14ac:dyDescent="0.15">
      <c r="A4" s="5"/>
      <c r="B4" s="133" t="s">
        <v>28</v>
      </c>
      <c r="C4" s="134"/>
      <c r="D4" s="134"/>
      <c r="E4" s="134"/>
      <c r="F4" s="134"/>
      <c r="G4" s="135"/>
      <c r="H4" s="5"/>
      <c r="I4" s="5"/>
      <c r="J4" s="133" t="s">
        <v>29</v>
      </c>
      <c r="K4" s="134"/>
      <c r="L4" s="134"/>
      <c r="M4" s="134"/>
      <c r="N4" s="134"/>
      <c r="O4" s="135"/>
      <c r="P4" s="30"/>
      <c r="Q4" s="5"/>
      <c r="R4" s="175" t="s">
        <v>12</v>
      </c>
      <c r="S4" s="178" t="s">
        <v>13</v>
      </c>
      <c r="T4" s="179"/>
      <c r="U4" s="174" t="s">
        <v>30</v>
      </c>
      <c r="V4" s="157"/>
      <c r="W4" s="157"/>
      <c r="X4" s="157"/>
      <c r="Y4" s="157"/>
      <c r="Z4" s="157"/>
      <c r="AA4" s="174" t="s">
        <v>31</v>
      </c>
      <c r="AB4" s="157"/>
      <c r="AC4" s="157"/>
      <c r="AD4" s="157" t="s">
        <v>32</v>
      </c>
      <c r="AE4" s="157"/>
      <c r="AF4" s="158"/>
    </row>
    <row r="5" spans="1:32" ht="24.95" customHeight="1" x14ac:dyDescent="0.15">
      <c r="A5" s="5"/>
      <c r="B5" s="136"/>
      <c r="C5" s="137"/>
      <c r="D5" s="137"/>
      <c r="E5" s="137"/>
      <c r="F5" s="137"/>
      <c r="G5" s="138"/>
      <c r="H5" s="5"/>
      <c r="I5" s="5"/>
      <c r="J5" s="136"/>
      <c r="K5" s="137"/>
      <c r="L5" s="137"/>
      <c r="M5" s="137"/>
      <c r="N5" s="137"/>
      <c r="O5" s="138"/>
      <c r="P5" s="30"/>
      <c r="Q5" s="5"/>
      <c r="R5" s="176"/>
      <c r="S5" s="159" t="s">
        <v>52</v>
      </c>
      <c r="T5" s="160"/>
      <c r="U5" s="161" t="s">
        <v>53</v>
      </c>
      <c r="V5" s="162"/>
      <c r="W5" s="162"/>
      <c r="X5" s="162" t="s">
        <v>54</v>
      </c>
      <c r="Y5" s="162"/>
      <c r="Z5" s="162"/>
      <c r="AA5" s="162" t="s">
        <v>55</v>
      </c>
      <c r="AB5" s="162"/>
      <c r="AC5" s="162"/>
      <c r="AD5" s="162" t="s">
        <v>56</v>
      </c>
      <c r="AE5" s="162"/>
      <c r="AF5" s="167"/>
    </row>
    <row r="6" spans="1:32" ht="24.95" customHeight="1" x14ac:dyDescent="0.15">
      <c r="A6" s="5"/>
      <c r="B6" s="136"/>
      <c r="C6" s="137"/>
      <c r="D6" s="137"/>
      <c r="E6" s="137"/>
      <c r="F6" s="137"/>
      <c r="G6" s="138"/>
      <c r="H6" s="5"/>
      <c r="I6" s="5"/>
      <c r="J6" s="136"/>
      <c r="K6" s="137"/>
      <c r="L6" s="137"/>
      <c r="M6" s="137"/>
      <c r="N6" s="137"/>
      <c r="O6" s="138"/>
      <c r="P6" s="30"/>
      <c r="Q6" s="5"/>
      <c r="R6" s="176"/>
      <c r="S6" s="170" t="s">
        <v>14</v>
      </c>
      <c r="T6" s="171"/>
      <c r="U6" s="163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8"/>
    </row>
    <row r="7" spans="1:32" ht="24.95" customHeight="1" x14ac:dyDescent="0.15">
      <c r="A7" s="5"/>
      <c r="B7" s="136"/>
      <c r="C7" s="137"/>
      <c r="D7" s="137"/>
      <c r="E7" s="137"/>
      <c r="F7" s="137"/>
      <c r="G7" s="138"/>
      <c r="H7" s="5"/>
      <c r="I7" s="5"/>
      <c r="J7" s="136"/>
      <c r="K7" s="137"/>
      <c r="L7" s="137"/>
      <c r="M7" s="137"/>
      <c r="N7" s="137"/>
      <c r="O7" s="138"/>
      <c r="P7" s="30"/>
      <c r="Q7" s="5"/>
      <c r="R7" s="177"/>
      <c r="S7" s="172"/>
      <c r="T7" s="173"/>
      <c r="U7" s="165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9"/>
    </row>
    <row r="8" spans="1:32" ht="24.95" customHeight="1" x14ac:dyDescent="0.15">
      <c r="A8" s="5"/>
      <c r="B8" s="136"/>
      <c r="C8" s="137"/>
      <c r="D8" s="137"/>
      <c r="E8" s="137"/>
      <c r="F8" s="137"/>
      <c r="G8" s="138"/>
      <c r="H8" s="5"/>
      <c r="I8" s="5"/>
      <c r="J8" s="136"/>
      <c r="K8" s="137"/>
      <c r="L8" s="137"/>
      <c r="M8" s="137"/>
      <c r="N8" s="137"/>
      <c r="O8" s="138"/>
      <c r="P8" s="30"/>
      <c r="Q8" s="5"/>
      <c r="R8" s="180">
        <v>1</v>
      </c>
      <c r="S8" s="144">
        <v>0.375</v>
      </c>
      <c r="T8" s="145"/>
      <c r="U8" s="31" t="str">
        <f>A3</f>
        <v>宮崎Ａ</v>
      </c>
      <c r="V8" s="32" t="s">
        <v>44</v>
      </c>
      <c r="W8" s="8" t="str">
        <f>A10</f>
        <v>鹿市Ａ</v>
      </c>
      <c r="X8" s="9" t="str">
        <f>I3</f>
        <v>大隅</v>
      </c>
      <c r="Y8" s="32" t="s">
        <v>45</v>
      </c>
      <c r="Z8" s="33" t="str">
        <f>I10</f>
        <v>南薩Ａ</v>
      </c>
      <c r="AA8" s="31" t="str">
        <f>A12</f>
        <v>南薩Ａ</v>
      </c>
      <c r="AB8" s="32" t="s">
        <v>51</v>
      </c>
      <c r="AC8" s="8" t="str">
        <f>A19</f>
        <v>県女子Ａ</v>
      </c>
      <c r="AD8" s="9" t="str">
        <f>I12</f>
        <v>県Ｕ-11Ａ</v>
      </c>
      <c r="AE8" s="32" t="s">
        <v>51</v>
      </c>
      <c r="AF8" s="34" t="str">
        <f>I19</f>
        <v>熊毛</v>
      </c>
    </row>
    <row r="9" spans="1:32" ht="24.95" customHeight="1" x14ac:dyDescent="0.15">
      <c r="A9" s="5"/>
      <c r="B9" s="139"/>
      <c r="C9" s="140"/>
      <c r="D9" s="140"/>
      <c r="E9" s="140"/>
      <c r="F9" s="140"/>
      <c r="G9" s="141"/>
      <c r="H9" s="5"/>
      <c r="I9" s="5"/>
      <c r="J9" s="139"/>
      <c r="K9" s="140"/>
      <c r="L9" s="140"/>
      <c r="M9" s="140"/>
      <c r="N9" s="140"/>
      <c r="O9" s="141"/>
      <c r="P9" s="30"/>
      <c r="Q9" s="5"/>
      <c r="R9" s="177"/>
      <c r="S9" s="146" t="s">
        <v>16</v>
      </c>
      <c r="T9" s="147"/>
      <c r="U9" s="10" t="s">
        <v>57</v>
      </c>
      <c r="V9" s="11" t="str">
        <f>E10</f>
        <v>姶良伊佐</v>
      </c>
      <c r="W9" s="11"/>
      <c r="X9" s="12" t="s">
        <v>17</v>
      </c>
      <c r="Y9" s="11" t="str">
        <f>M10</f>
        <v>大島</v>
      </c>
      <c r="Z9" s="13"/>
      <c r="AA9" s="10" t="s">
        <v>50</v>
      </c>
      <c r="AB9" s="11" t="str">
        <f>E19</f>
        <v>鹿市Ｄ</v>
      </c>
      <c r="AC9" s="14"/>
      <c r="AD9" s="11" t="s">
        <v>50</v>
      </c>
      <c r="AE9" s="11" t="str">
        <f>M19</f>
        <v>県女子Ｂ</v>
      </c>
      <c r="AF9" s="15"/>
    </row>
    <row r="10" spans="1:32" ht="24.95" customHeight="1" x14ac:dyDescent="0.15">
      <c r="A10" s="156" t="s">
        <v>18</v>
      </c>
      <c r="B10" s="156"/>
      <c r="C10" s="156"/>
      <c r="D10" s="156"/>
      <c r="E10" s="132" t="s">
        <v>33</v>
      </c>
      <c r="F10" s="132"/>
      <c r="G10" s="132"/>
      <c r="H10" s="132"/>
      <c r="I10" s="156" t="s">
        <v>15</v>
      </c>
      <c r="J10" s="156"/>
      <c r="K10" s="156"/>
      <c r="L10" s="156"/>
      <c r="M10" s="156" t="s">
        <v>19</v>
      </c>
      <c r="N10" s="156"/>
      <c r="O10" s="156"/>
      <c r="P10" s="156"/>
      <c r="Q10" s="16"/>
      <c r="R10" s="142">
        <v>2</v>
      </c>
      <c r="S10" s="144">
        <v>0.40972222222222227</v>
      </c>
      <c r="T10" s="145"/>
      <c r="U10" s="31" t="str">
        <f>E3</f>
        <v>宮崎Ｂ</v>
      </c>
      <c r="V10" s="32" t="s">
        <v>46</v>
      </c>
      <c r="W10" s="8" t="str">
        <f>E10</f>
        <v>姶良伊佐</v>
      </c>
      <c r="X10" s="9" t="str">
        <f>M3</f>
        <v>北薩</v>
      </c>
      <c r="Y10" s="32" t="s">
        <v>46</v>
      </c>
      <c r="Z10" s="33" t="str">
        <f>M10</f>
        <v>大島</v>
      </c>
      <c r="AA10" s="31" t="str">
        <f>E12</f>
        <v>鹿市Ｂ</v>
      </c>
      <c r="AB10" s="32" t="s">
        <v>46</v>
      </c>
      <c r="AC10" s="8" t="str">
        <f>E19</f>
        <v>鹿市Ｄ</v>
      </c>
      <c r="AD10" s="9" t="str">
        <f>M12</f>
        <v>県Ｕ－11Ｂ</v>
      </c>
      <c r="AE10" s="32" t="s">
        <v>46</v>
      </c>
      <c r="AF10" s="34" t="str">
        <f>M19</f>
        <v>県女子Ｂ</v>
      </c>
    </row>
    <row r="11" spans="1:32" ht="24.95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43"/>
      <c r="S11" s="146" t="s">
        <v>16</v>
      </c>
      <c r="T11" s="147"/>
      <c r="U11" s="10" t="s">
        <v>47</v>
      </c>
      <c r="V11" s="11" t="str">
        <f>A3</f>
        <v>宮崎Ａ</v>
      </c>
      <c r="W11" s="11"/>
      <c r="X11" s="12" t="s">
        <v>47</v>
      </c>
      <c r="Y11" s="11" t="str">
        <f>I3</f>
        <v>大隅</v>
      </c>
      <c r="Z11" s="13"/>
      <c r="AA11" s="10" t="s">
        <v>47</v>
      </c>
      <c r="AB11" s="11" t="str">
        <f>A12</f>
        <v>南薩Ａ</v>
      </c>
      <c r="AC11" s="14"/>
      <c r="AD11" s="11" t="s">
        <v>47</v>
      </c>
      <c r="AE11" s="11" t="str">
        <f>I12</f>
        <v>県Ｕ-11Ａ</v>
      </c>
      <c r="AF11" s="15"/>
    </row>
    <row r="12" spans="1:32" ht="24.95" customHeight="1" x14ac:dyDescent="0.15">
      <c r="A12" s="156" t="s">
        <v>15</v>
      </c>
      <c r="B12" s="156"/>
      <c r="C12" s="156"/>
      <c r="D12" s="156"/>
      <c r="E12" s="132" t="s">
        <v>34</v>
      </c>
      <c r="F12" s="132"/>
      <c r="G12" s="132"/>
      <c r="H12" s="132"/>
      <c r="I12" s="156" t="s">
        <v>35</v>
      </c>
      <c r="J12" s="156"/>
      <c r="K12" s="156"/>
      <c r="L12" s="156"/>
      <c r="M12" s="132" t="s">
        <v>36</v>
      </c>
      <c r="N12" s="132"/>
      <c r="O12" s="132"/>
      <c r="P12" s="132"/>
      <c r="Q12" s="18"/>
      <c r="R12" s="20"/>
      <c r="S12" s="144"/>
      <c r="T12" s="145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5"/>
    </row>
    <row r="13" spans="1:32" ht="24.95" customHeight="1" x14ac:dyDescent="0.15">
      <c r="A13" s="17"/>
      <c r="B13" s="133" t="s">
        <v>37</v>
      </c>
      <c r="C13" s="134"/>
      <c r="D13" s="134"/>
      <c r="E13" s="134"/>
      <c r="F13" s="134"/>
      <c r="G13" s="135"/>
      <c r="H13" s="5"/>
      <c r="I13" s="17"/>
      <c r="J13" s="133" t="s">
        <v>38</v>
      </c>
      <c r="K13" s="134"/>
      <c r="L13" s="134"/>
      <c r="M13" s="134"/>
      <c r="N13" s="134"/>
      <c r="O13" s="135"/>
      <c r="P13" s="5"/>
      <c r="Q13" s="17"/>
      <c r="R13" s="142">
        <v>3</v>
      </c>
      <c r="S13" s="144">
        <v>0.44444444444444442</v>
      </c>
      <c r="T13" s="145"/>
      <c r="U13" s="31" t="str">
        <f>A3</f>
        <v>宮崎Ａ</v>
      </c>
      <c r="V13" s="32" t="s">
        <v>46</v>
      </c>
      <c r="W13" s="8" t="str">
        <f>E3</f>
        <v>宮崎Ｂ</v>
      </c>
      <c r="X13" s="9" t="str">
        <f>I3</f>
        <v>大隅</v>
      </c>
      <c r="Y13" s="32" t="s">
        <v>46</v>
      </c>
      <c r="Z13" s="33" t="str">
        <f>M3</f>
        <v>北薩</v>
      </c>
      <c r="AA13" s="31" t="str">
        <f>A12</f>
        <v>南薩Ａ</v>
      </c>
      <c r="AB13" s="32" t="s">
        <v>46</v>
      </c>
      <c r="AC13" s="8" t="str">
        <f>E12</f>
        <v>鹿市Ｂ</v>
      </c>
      <c r="AD13" s="9" t="str">
        <f>I12</f>
        <v>県Ｕ-11Ａ</v>
      </c>
      <c r="AE13" s="32" t="s">
        <v>46</v>
      </c>
      <c r="AF13" s="34" t="str">
        <f>M12</f>
        <v>県Ｕ－11Ｂ</v>
      </c>
    </row>
    <row r="14" spans="1:32" ht="24.95" customHeight="1" x14ac:dyDescent="0.15">
      <c r="A14" s="17"/>
      <c r="B14" s="136"/>
      <c r="C14" s="137"/>
      <c r="D14" s="137"/>
      <c r="E14" s="137"/>
      <c r="F14" s="137"/>
      <c r="G14" s="138"/>
      <c r="H14" s="5"/>
      <c r="I14" s="17"/>
      <c r="J14" s="136"/>
      <c r="K14" s="137"/>
      <c r="L14" s="137"/>
      <c r="M14" s="137"/>
      <c r="N14" s="137"/>
      <c r="O14" s="138"/>
      <c r="P14" s="5"/>
      <c r="Q14" s="17"/>
      <c r="R14" s="143"/>
      <c r="S14" s="146" t="s">
        <v>16</v>
      </c>
      <c r="T14" s="147"/>
      <c r="U14" s="10" t="s">
        <v>47</v>
      </c>
      <c r="V14" s="11" t="str">
        <f>A10</f>
        <v>鹿市Ａ</v>
      </c>
      <c r="W14" s="11"/>
      <c r="X14" s="12" t="s">
        <v>47</v>
      </c>
      <c r="Y14" s="11" t="str">
        <f>I10</f>
        <v>南薩Ａ</v>
      </c>
      <c r="Z14" s="13"/>
      <c r="AA14" s="10" t="s">
        <v>48</v>
      </c>
      <c r="AB14" s="11" t="str">
        <f>A19</f>
        <v>県女子Ａ</v>
      </c>
      <c r="AC14" s="14"/>
      <c r="AD14" s="11" t="s">
        <v>47</v>
      </c>
      <c r="AE14" s="11" t="str">
        <f>I19</f>
        <v>熊毛</v>
      </c>
      <c r="AF14" s="15"/>
    </row>
    <row r="15" spans="1:32" ht="24.95" customHeight="1" x14ac:dyDescent="0.15">
      <c r="A15" s="17"/>
      <c r="B15" s="136"/>
      <c r="C15" s="137"/>
      <c r="D15" s="137"/>
      <c r="E15" s="137"/>
      <c r="F15" s="137"/>
      <c r="G15" s="138"/>
      <c r="H15" s="5"/>
      <c r="I15" s="17"/>
      <c r="J15" s="136"/>
      <c r="K15" s="137"/>
      <c r="L15" s="137"/>
      <c r="M15" s="137"/>
      <c r="N15" s="137"/>
      <c r="O15" s="138"/>
      <c r="P15" s="5"/>
      <c r="Q15" s="17"/>
      <c r="R15" s="142">
        <v>4</v>
      </c>
      <c r="S15" s="144">
        <v>0.47916666666666669</v>
      </c>
      <c r="T15" s="145"/>
      <c r="U15" s="31" t="str">
        <f>A10</f>
        <v>鹿市Ａ</v>
      </c>
      <c r="V15" s="32" t="s">
        <v>46</v>
      </c>
      <c r="W15" s="8" t="str">
        <f>E10</f>
        <v>姶良伊佐</v>
      </c>
      <c r="X15" s="31" t="str">
        <f>I10</f>
        <v>南薩Ａ</v>
      </c>
      <c r="Y15" s="32" t="s">
        <v>46</v>
      </c>
      <c r="Z15" s="8" t="str">
        <f>M10</f>
        <v>大島</v>
      </c>
      <c r="AA15" s="31" t="str">
        <f>A19</f>
        <v>県女子Ａ</v>
      </c>
      <c r="AB15" s="32" t="s">
        <v>46</v>
      </c>
      <c r="AC15" s="8" t="str">
        <f>E19</f>
        <v>鹿市Ｄ</v>
      </c>
      <c r="AD15" s="31" t="str">
        <f>I19</f>
        <v>熊毛</v>
      </c>
      <c r="AE15" s="32" t="s">
        <v>46</v>
      </c>
      <c r="AF15" s="34" t="str">
        <f>M19</f>
        <v>県女子Ｂ</v>
      </c>
    </row>
    <row r="16" spans="1:32" ht="24.95" customHeight="1" x14ac:dyDescent="0.15">
      <c r="A16" s="17"/>
      <c r="B16" s="136"/>
      <c r="C16" s="137"/>
      <c r="D16" s="137"/>
      <c r="E16" s="137"/>
      <c r="F16" s="137"/>
      <c r="G16" s="138"/>
      <c r="H16" s="5"/>
      <c r="I16" s="17"/>
      <c r="J16" s="136"/>
      <c r="K16" s="137"/>
      <c r="L16" s="137"/>
      <c r="M16" s="137"/>
      <c r="N16" s="137"/>
      <c r="O16" s="138"/>
      <c r="P16" s="5"/>
      <c r="Q16" s="17"/>
      <c r="R16" s="148"/>
      <c r="S16" s="149" t="s">
        <v>16</v>
      </c>
      <c r="T16" s="150"/>
      <c r="U16" s="6" t="s">
        <v>47</v>
      </c>
      <c r="V16" s="7" t="str">
        <f>E3</f>
        <v>宮崎Ｂ</v>
      </c>
      <c r="W16" s="7"/>
      <c r="X16" s="12" t="s">
        <v>48</v>
      </c>
      <c r="Y16" s="11" t="str">
        <f>M3</f>
        <v>北薩</v>
      </c>
      <c r="Z16" s="13"/>
      <c r="AA16" s="10" t="s">
        <v>48</v>
      </c>
      <c r="AB16" s="11" t="str">
        <f>E12</f>
        <v>鹿市Ｂ</v>
      </c>
      <c r="AC16" s="14"/>
      <c r="AD16" s="7" t="s">
        <v>47</v>
      </c>
      <c r="AE16" s="7" t="str">
        <f>M12</f>
        <v>県Ｕ－11Ｂ</v>
      </c>
      <c r="AF16" s="27"/>
    </row>
    <row r="17" spans="1:32" s="24" customFormat="1" ht="24.95" customHeight="1" thickBot="1" x14ac:dyDescent="0.2">
      <c r="A17" s="17"/>
      <c r="B17" s="136"/>
      <c r="C17" s="137"/>
      <c r="D17" s="137"/>
      <c r="E17" s="137"/>
      <c r="F17" s="137"/>
      <c r="G17" s="138"/>
      <c r="H17" s="5"/>
      <c r="I17" s="17"/>
      <c r="J17" s="136"/>
      <c r="K17" s="137"/>
      <c r="L17" s="137"/>
      <c r="M17" s="137"/>
      <c r="N17" s="137"/>
      <c r="O17" s="138"/>
      <c r="P17" s="5"/>
      <c r="Q17" s="17"/>
      <c r="R17" s="22" t="s">
        <v>49</v>
      </c>
      <c r="S17" s="151">
        <v>0.51388888888888895</v>
      </c>
      <c r="T17" s="152"/>
      <c r="U17" s="128" t="s">
        <v>39</v>
      </c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30"/>
    </row>
    <row r="18" spans="1:32" s="24" customFormat="1" ht="24.95" customHeight="1" x14ac:dyDescent="0.15">
      <c r="A18" s="17"/>
      <c r="B18" s="139"/>
      <c r="C18" s="140"/>
      <c r="D18" s="140"/>
      <c r="E18" s="140"/>
      <c r="F18" s="140"/>
      <c r="G18" s="141"/>
      <c r="H18" s="5"/>
      <c r="I18" s="17"/>
      <c r="J18" s="139"/>
      <c r="K18" s="140"/>
      <c r="L18" s="140"/>
      <c r="M18" s="140"/>
      <c r="N18" s="140"/>
      <c r="O18" s="141"/>
      <c r="P18" s="5"/>
      <c r="Q18" s="17"/>
      <c r="R18" s="23" t="s">
        <v>40</v>
      </c>
      <c r="S18"/>
      <c r="T18"/>
      <c r="U18"/>
      <c r="V18"/>
      <c r="X18"/>
      <c r="Y18"/>
      <c r="Z18"/>
      <c r="AA18"/>
      <c r="AB18"/>
      <c r="AC18"/>
      <c r="AD18"/>
      <c r="AE18"/>
      <c r="AF18"/>
    </row>
    <row r="19" spans="1:32" s="24" customFormat="1" ht="24.95" customHeight="1" x14ac:dyDescent="0.15">
      <c r="A19" s="131" t="s">
        <v>41</v>
      </c>
      <c r="B19" s="131"/>
      <c r="C19" s="131"/>
      <c r="D19" s="131"/>
      <c r="E19" s="132" t="s">
        <v>42</v>
      </c>
      <c r="F19" s="132"/>
      <c r="G19" s="132"/>
      <c r="H19" s="132"/>
      <c r="I19" s="131" t="s">
        <v>20</v>
      </c>
      <c r="J19" s="131"/>
      <c r="K19" s="131"/>
      <c r="L19" s="131"/>
      <c r="M19" s="132" t="s">
        <v>43</v>
      </c>
      <c r="N19" s="132"/>
      <c r="O19" s="132"/>
      <c r="P19" s="132"/>
      <c r="Q19" s="21"/>
      <c r="R19" s="28" t="s">
        <v>21</v>
      </c>
      <c r="S19" s="29"/>
      <c r="T19" s="29"/>
      <c r="U19" s="29"/>
      <c r="V19" s="29"/>
      <c r="W19" s="29"/>
      <c r="X19" s="29"/>
      <c r="Y19" s="29"/>
      <c r="Z19" s="29"/>
      <c r="AA19" s="29"/>
      <c r="AB19"/>
      <c r="AC19"/>
      <c r="AD19"/>
      <c r="AE19"/>
      <c r="AF19"/>
    </row>
    <row r="20" spans="1:32" s="24" customFormat="1" ht="19.5" customHeight="1" x14ac:dyDescent="0.15">
      <c r="A20" s="19"/>
      <c r="B20"/>
      <c r="C20"/>
      <c r="D20"/>
      <c r="E20"/>
      <c r="F20"/>
      <c r="G20"/>
      <c r="H20" s="19"/>
      <c r="I20" s="19"/>
      <c r="J20"/>
      <c r="K20"/>
      <c r="L20"/>
      <c r="M20"/>
      <c r="N20"/>
      <c r="O20"/>
      <c r="P20"/>
      <c r="Q20"/>
      <c r="R20"/>
      <c r="S20"/>
      <c r="T20"/>
      <c r="U20"/>
      <c r="V20"/>
      <c r="X20"/>
      <c r="Y20"/>
      <c r="Z20"/>
      <c r="AA20"/>
    </row>
    <row r="21" spans="1:32" s="24" customFormat="1" ht="19.5" customHeight="1" x14ac:dyDescent="0.15">
      <c r="A21" s="19"/>
      <c r="B21"/>
      <c r="C21"/>
      <c r="D21"/>
      <c r="E21"/>
      <c r="F21"/>
      <c r="G21"/>
      <c r="H21" s="19"/>
      <c r="I21" s="19"/>
      <c r="J21"/>
      <c r="K21"/>
      <c r="L21"/>
      <c r="M21"/>
      <c r="N21"/>
      <c r="O21"/>
      <c r="P21"/>
      <c r="Q21"/>
      <c r="R21"/>
      <c r="S21"/>
      <c r="T21"/>
      <c r="U21"/>
      <c r="V21"/>
      <c r="X21"/>
      <c r="Y21"/>
      <c r="Z21"/>
      <c r="AA21"/>
    </row>
    <row r="22" spans="1:32" s="24" customFormat="1" ht="19.5" customHeight="1" x14ac:dyDescent="0.15">
      <c r="A22" s="19"/>
      <c r="B22"/>
      <c r="C22"/>
      <c r="D22"/>
      <c r="E22"/>
      <c r="F22"/>
      <c r="G22"/>
      <c r="H22" s="19"/>
      <c r="I22" s="19"/>
      <c r="J22"/>
      <c r="K22"/>
      <c r="L22"/>
      <c r="M22"/>
      <c r="N22"/>
      <c r="O22"/>
      <c r="P22"/>
      <c r="Q22"/>
      <c r="R22"/>
      <c r="S22"/>
      <c r="T22"/>
      <c r="U22"/>
      <c r="V22"/>
      <c r="X22"/>
      <c r="Y22"/>
      <c r="Z22"/>
      <c r="AA22"/>
    </row>
    <row r="23" spans="1:32" s="24" customFormat="1" ht="19.5" customHeight="1" x14ac:dyDescent="0.15">
      <c r="A23" s="19"/>
      <c r="B23"/>
      <c r="C23"/>
      <c r="D23"/>
      <c r="E23"/>
      <c r="F23"/>
      <c r="G23"/>
      <c r="H23" s="19"/>
      <c r="I23" s="19"/>
      <c r="J23"/>
      <c r="K23"/>
      <c r="L23"/>
      <c r="M23"/>
      <c r="N23"/>
      <c r="O23"/>
      <c r="P23"/>
      <c r="Q23"/>
      <c r="R23"/>
      <c r="S23"/>
      <c r="T23"/>
      <c r="U23"/>
      <c r="V23"/>
      <c r="X23"/>
      <c r="Y23"/>
      <c r="Z23"/>
      <c r="AA23"/>
      <c r="AB23"/>
    </row>
    <row r="24" spans="1:32" s="24" customFormat="1" ht="19.5" customHeight="1" x14ac:dyDescent="0.15">
      <c r="A24" s="19"/>
      <c r="B24"/>
      <c r="C24"/>
      <c r="D24"/>
      <c r="E24"/>
      <c r="F24"/>
      <c r="G24"/>
      <c r="H24" s="19"/>
      <c r="I24" s="19"/>
      <c r="J24"/>
      <c r="K24"/>
      <c r="L24"/>
      <c r="M24"/>
      <c r="N24"/>
      <c r="O24"/>
      <c r="P24"/>
      <c r="Q24"/>
      <c r="R24"/>
      <c r="S24"/>
      <c r="T24"/>
      <c r="U24"/>
      <c r="V24"/>
      <c r="X24"/>
      <c r="Y24"/>
      <c r="Z24"/>
      <c r="AA24"/>
      <c r="AB24"/>
    </row>
    <row r="25" spans="1:32" s="24" customFormat="1" ht="19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X25"/>
      <c r="Y25"/>
      <c r="Z25"/>
      <c r="AA25"/>
      <c r="AB25"/>
    </row>
    <row r="26" spans="1:32" s="24" customFormat="1" ht="19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X26"/>
      <c r="Y26"/>
      <c r="Z26"/>
      <c r="AA26"/>
      <c r="AB26"/>
    </row>
    <row r="27" spans="1:32" s="24" customFormat="1" ht="19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X27"/>
      <c r="Y27"/>
      <c r="Z27"/>
      <c r="AA27"/>
      <c r="AB27"/>
    </row>
    <row r="28" spans="1:32" ht="19.5" customHeight="1" x14ac:dyDescent="0.15"/>
    <row r="29" spans="1:32" ht="19.5" customHeight="1" x14ac:dyDescent="0.15"/>
    <row r="33" spans="1:28" s="36" customFormat="1" ht="18.7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24"/>
      <c r="X33"/>
      <c r="Y33"/>
      <c r="Z33"/>
      <c r="AA33"/>
      <c r="AB33"/>
    </row>
    <row r="34" spans="1:28" s="36" customFormat="1" ht="18.7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24"/>
      <c r="X34"/>
      <c r="Y34"/>
      <c r="Z34"/>
      <c r="AA34"/>
      <c r="AB34"/>
    </row>
    <row r="35" spans="1:28" s="36" customFormat="1" ht="18.7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24"/>
      <c r="X35"/>
      <c r="Y35"/>
      <c r="Z35"/>
      <c r="AA35"/>
      <c r="AB35"/>
    </row>
    <row r="36" spans="1:28" s="5" customFormat="1" ht="18.7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24"/>
      <c r="X36"/>
      <c r="Y36"/>
      <c r="Z36"/>
      <c r="AA36"/>
      <c r="AB36"/>
    </row>
    <row r="37" spans="1:28" s="5" customFormat="1" ht="18.7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24"/>
      <c r="X37"/>
      <c r="Y37"/>
      <c r="Z37"/>
      <c r="AA37"/>
      <c r="AB37"/>
    </row>
    <row r="38" spans="1:28" s="5" customFormat="1" ht="18.7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24"/>
      <c r="X38"/>
      <c r="Y38"/>
      <c r="Z38"/>
      <c r="AA38"/>
      <c r="AB38"/>
    </row>
    <row r="39" spans="1:28" s="5" customFormat="1" ht="18.7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24"/>
      <c r="X39"/>
      <c r="Y39"/>
      <c r="Z39"/>
      <c r="AA39"/>
      <c r="AB39"/>
    </row>
    <row r="40" spans="1:28" s="5" customFormat="1" ht="18.7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 s="24"/>
      <c r="X40"/>
      <c r="Y40"/>
      <c r="Z40"/>
      <c r="AA40"/>
      <c r="AB40"/>
    </row>
    <row r="41" spans="1:28" s="5" customFormat="1" ht="18.7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 s="24"/>
      <c r="X41"/>
      <c r="Y41"/>
      <c r="Z41"/>
      <c r="AA41"/>
      <c r="AB41"/>
    </row>
    <row r="42" spans="1:28" s="36" customFormat="1" ht="18.7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 s="24"/>
      <c r="X42"/>
      <c r="Y42"/>
      <c r="Z42"/>
      <c r="AA42"/>
      <c r="AB42"/>
    </row>
    <row r="62" spans="1:31" s="24" customFormat="1" ht="18.7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X62"/>
      <c r="Y62"/>
      <c r="Z62"/>
      <c r="AA62"/>
      <c r="AB62"/>
      <c r="AC62"/>
      <c r="AD62"/>
      <c r="AE62"/>
    </row>
    <row r="63" spans="1:31" s="24" customFormat="1" ht="18.7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X63"/>
      <c r="Y63"/>
      <c r="Z63"/>
      <c r="AA63"/>
      <c r="AB63"/>
      <c r="AC63"/>
      <c r="AD63"/>
      <c r="AE63"/>
    </row>
    <row r="64" spans="1:31" s="24" customFormat="1" ht="18.7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X64"/>
      <c r="Y64"/>
      <c r="Z64"/>
      <c r="AA64"/>
      <c r="AB64"/>
      <c r="AC64"/>
      <c r="AD64"/>
      <c r="AE64"/>
    </row>
    <row r="65" spans="1:31" s="24" customFormat="1" ht="18.7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X65"/>
      <c r="Y65"/>
      <c r="Z65"/>
      <c r="AA65"/>
      <c r="AB65"/>
      <c r="AC65"/>
      <c r="AD65"/>
      <c r="AE65"/>
    </row>
    <row r="66" spans="1:31" s="24" customFormat="1" ht="18.7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X66"/>
      <c r="Y66"/>
      <c r="Z66"/>
      <c r="AA66"/>
      <c r="AB66"/>
      <c r="AC66"/>
      <c r="AD66"/>
      <c r="AE66"/>
    </row>
    <row r="67" spans="1:31" s="24" customFormat="1" ht="18.7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X67"/>
      <c r="Y67"/>
      <c r="Z67"/>
      <c r="AA67"/>
      <c r="AB67"/>
      <c r="AC67"/>
      <c r="AD67"/>
      <c r="AE67"/>
    </row>
    <row r="68" spans="1:31" s="24" customFormat="1" ht="18.7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X68"/>
      <c r="Y68"/>
      <c r="Z68"/>
      <c r="AA68"/>
      <c r="AB68"/>
      <c r="AC68"/>
      <c r="AD68"/>
      <c r="AE68"/>
    </row>
    <row r="69" spans="1:31" s="24" customFormat="1" ht="18.7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X69"/>
      <c r="Y69"/>
      <c r="Z69"/>
      <c r="AA69"/>
      <c r="AB69"/>
      <c r="AC69"/>
      <c r="AD69"/>
      <c r="AE69"/>
    </row>
    <row r="70" spans="1:31" s="24" customFormat="1" ht="18.7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X70"/>
      <c r="Y70"/>
      <c r="Z70"/>
      <c r="AA70"/>
      <c r="AB70"/>
      <c r="AC70"/>
      <c r="AD70"/>
      <c r="AE70"/>
    </row>
    <row r="71" spans="1:31" s="24" customFormat="1" ht="18.7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X71"/>
      <c r="Y71"/>
      <c r="Z71"/>
      <c r="AA71"/>
      <c r="AB71"/>
      <c r="AC71"/>
      <c r="AD71"/>
      <c r="AE71"/>
    </row>
    <row r="72" spans="1:31" s="24" customFormat="1" ht="18.7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X72"/>
      <c r="Y72"/>
      <c r="Z72"/>
      <c r="AA72"/>
      <c r="AB72"/>
      <c r="AC72"/>
      <c r="AD72"/>
      <c r="AE72"/>
    </row>
    <row r="73" spans="1:31" s="24" customFormat="1" ht="18.7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X73"/>
      <c r="Y73"/>
      <c r="Z73"/>
      <c r="AA73"/>
      <c r="AB73"/>
      <c r="AC73"/>
      <c r="AD73"/>
      <c r="AE73"/>
    </row>
    <row r="74" spans="1:31" s="24" customFormat="1" ht="18.7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X74"/>
      <c r="Y74"/>
      <c r="Z74"/>
      <c r="AA74"/>
      <c r="AB74"/>
      <c r="AC74"/>
      <c r="AD74"/>
      <c r="AE74"/>
    </row>
    <row r="75" spans="1:31" s="24" customFormat="1" ht="18.7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X75"/>
      <c r="Y75"/>
      <c r="Z75"/>
      <c r="AA75"/>
      <c r="AB75"/>
    </row>
    <row r="76" spans="1:31" s="24" customFormat="1" ht="18.7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X76"/>
      <c r="Y76"/>
      <c r="Z76"/>
      <c r="AA76"/>
      <c r="AB76"/>
    </row>
    <row r="77" spans="1:31" s="24" customFormat="1" ht="18.7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X77"/>
      <c r="Y77"/>
      <c r="Z77"/>
      <c r="AA77"/>
      <c r="AB77"/>
    </row>
    <row r="78" spans="1:31" s="24" customFormat="1" ht="18.7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X78"/>
      <c r="Y78"/>
      <c r="Z78"/>
      <c r="AA78"/>
      <c r="AB78"/>
    </row>
    <row r="79" spans="1:31" s="24" customFormat="1" ht="18.7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X79"/>
      <c r="Y79"/>
      <c r="Z79"/>
      <c r="AA79"/>
      <c r="AB79"/>
    </row>
    <row r="80" spans="1:31" s="24" customFormat="1" ht="18.7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X80"/>
      <c r="Y80"/>
      <c r="Z80"/>
      <c r="AA80"/>
      <c r="AB80"/>
    </row>
  </sheetData>
  <mergeCells count="49">
    <mergeCell ref="A1:Z1"/>
    <mergeCell ref="A3:D3"/>
    <mergeCell ref="E3:H3"/>
    <mergeCell ref="I3:L3"/>
    <mergeCell ref="M3:P3"/>
    <mergeCell ref="R3:AF3"/>
    <mergeCell ref="B4:G9"/>
    <mergeCell ref="J4:O9"/>
    <mergeCell ref="R4:R7"/>
    <mergeCell ref="S4:T4"/>
    <mergeCell ref="U4:Z4"/>
    <mergeCell ref="R8:R9"/>
    <mergeCell ref="S8:T8"/>
    <mergeCell ref="S9:T9"/>
    <mergeCell ref="AD4:AF4"/>
    <mergeCell ref="S5:T5"/>
    <mergeCell ref="U5:W7"/>
    <mergeCell ref="X5:Z7"/>
    <mergeCell ref="AA5:AC7"/>
    <mergeCell ref="AD5:AF7"/>
    <mergeCell ref="S6:T7"/>
    <mergeCell ref="AA4:AC4"/>
    <mergeCell ref="U12:AF12"/>
    <mergeCell ref="A10:D10"/>
    <mergeCell ref="E10:H10"/>
    <mergeCell ref="I10:L10"/>
    <mergeCell ref="M10:P10"/>
    <mergeCell ref="R10:R11"/>
    <mergeCell ref="S10:T10"/>
    <mergeCell ref="S11:T11"/>
    <mergeCell ref="A12:D12"/>
    <mergeCell ref="E12:H12"/>
    <mergeCell ref="I12:L12"/>
    <mergeCell ref="M12:P12"/>
    <mergeCell ref="S12:T12"/>
    <mergeCell ref="U17:AF17"/>
    <mergeCell ref="A19:D19"/>
    <mergeCell ref="E19:H19"/>
    <mergeCell ref="I19:L19"/>
    <mergeCell ref="M19:P19"/>
    <mergeCell ref="B13:G18"/>
    <mergeCell ref="J13:O18"/>
    <mergeCell ref="R13:R14"/>
    <mergeCell ref="S13:T13"/>
    <mergeCell ref="S14:T14"/>
    <mergeCell ref="R15:R16"/>
    <mergeCell ref="S15:T15"/>
    <mergeCell ref="S16:T16"/>
    <mergeCell ref="S17:T17"/>
  </mergeCells>
  <phoneticPr fontId="5"/>
  <pageMargins left="0.7" right="0.7" top="0.75" bottom="0.75" header="0.3" footer="0.3"/>
  <pageSetup paperSize="9" scale="6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結果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松田浩二</cp:lastModifiedBy>
  <cp:lastPrinted>2020-05-17T03:32:51Z</cp:lastPrinted>
  <dcterms:created xsi:type="dcterms:W3CDTF">2009-11-27T02:19:13Z</dcterms:created>
  <dcterms:modified xsi:type="dcterms:W3CDTF">2020-05-17T03:42:45Z</dcterms:modified>
</cp:coreProperties>
</file>