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72"/>
  </bookViews>
  <sheets>
    <sheet name="申込書" sheetId="1" r:id="rId1"/>
    <sheet name="メンバー提出用紙" sheetId="2" r:id="rId2"/>
    <sheet name="メンバー提出用紙(記入例)" sheetId="10" r:id="rId3"/>
    <sheet name="出場時間記録表" sheetId="6" r:id="rId4"/>
    <sheet name="プロテクト登録用紙" sheetId="3" r:id="rId5"/>
    <sheet name="Sheet1" sheetId="4" r:id="rId6"/>
  </sheets>
  <externalReferences>
    <externalReference r:id="rId7"/>
    <externalReference r:id="rId8"/>
  </externalReference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出場時間記録表!$B$1:$AG$55</definedName>
    <definedName name="_xlnm.Print_Area" localSheetId="0">申込書!$A$1:$AG$120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0" l="1"/>
  <c r="F48" i="10"/>
  <c r="Q47" i="10"/>
  <c r="F47" i="10"/>
  <c r="Q46" i="10"/>
  <c r="F46" i="10"/>
  <c r="Q45" i="10"/>
  <c r="F45" i="10"/>
  <c r="Q44" i="10"/>
  <c r="F44" i="10"/>
  <c r="Q43" i="10"/>
  <c r="F43" i="10"/>
  <c r="Q42" i="10"/>
  <c r="F42" i="10"/>
  <c r="Q41" i="10"/>
  <c r="F41" i="10"/>
  <c r="Q40" i="10"/>
  <c r="F40" i="10"/>
  <c r="Q39" i="10"/>
  <c r="F39" i="10"/>
  <c r="Q38" i="10"/>
  <c r="F38" i="10"/>
  <c r="Q37" i="10"/>
  <c r="F37" i="10"/>
  <c r="Q36" i="10"/>
  <c r="F36" i="10"/>
  <c r="Q35" i="10"/>
  <c r="F35" i="10"/>
  <c r="Q34" i="10"/>
  <c r="F34" i="10"/>
  <c r="Q33" i="10"/>
  <c r="F33" i="10"/>
  <c r="Q32" i="10"/>
  <c r="F32" i="10"/>
  <c r="Q31" i="10"/>
  <c r="F31" i="10"/>
  <c r="Q30" i="10"/>
  <c r="F30" i="10"/>
  <c r="Q29" i="10"/>
  <c r="F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1" i="10"/>
  <c r="Q10" i="10"/>
  <c r="Q9" i="10"/>
  <c r="H7" i="10"/>
  <c r="E7" i="10"/>
  <c r="H6" i="10"/>
  <c r="E6" i="10"/>
  <c r="Q5" i="10"/>
  <c r="N5" i="10"/>
  <c r="H5" i="10"/>
  <c r="E5" i="10"/>
  <c r="Q4" i="10"/>
  <c r="N4" i="10"/>
  <c r="H4" i="10"/>
  <c r="E4" i="10"/>
  <c r="N3" i="10"/>
  <c r="D3" i="10"/>
  <c r="A1" i="10"/>
  <c r="AB55" i="6"/>
  <c r="AD1" i="6"/>
  <c r="F10" i="2" l="1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Q55" i="6"/>
  <c r="L55" i="6"/>
  <c r="AD55" i="6"/>
  <c r="AC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E54" i="6"/>
  <c r="AE53" i="6"/>
  <c r="AE52" i="6"/>
  <c r="AE51" i="6"/>
  <c r="AE50" i="6"/>
  <c r="AE49" i="6"/>
  <c r="AE48" i="6"/>
  <c r="AE47" i="6"/>
  <c r="AE46" i="6"/>
  <c r="AE45" i="6"/>
  <c r="AE44" i="6"/>
  <c r="AE43" i="6"/>
  <c r="AE42" i="6"/>
  <c r="AE41" i="6"/>
  <c r="AE40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E6" i="6"/>
  <c r="AE5" i="6"/>
  <c r="AG3" i="6"/>
  <c r="AF26" i="6" l="1"/>
  <c r="AF28" i="6"/>
  <c r="AF36" i="6"/>
  <c r="AF29" i="6"/>
  <c r="AF37" i="6"/>
  <c r="AF33" i="6"/>
  <c r="AF30" i="6"/>
  <c r="AF38" i="6"/>
  <c r="AF27" i="6"/>
  <c r="AF31" i="6"/>
  <c r="AF35" i="6"/>
  <c r="AF39" i="6"/>
  <c r="AF34" i="6"/>
  <c r="AF32" i="6"/>
  <c r="AF23" i="6"/>
  <c r="AF45" i="6"/>
  <c r="AF16" i="6"/>
  <c r="AF19" i="6"/>
  <c r="AF15" i="6"/>
  <c r="AF10" i="6"/>
  <c r="AF41" i="6"/>
  <c r="AF43" i="6"/>
  <c r="AF20" i="6"/>
  <c r="AF9" i="6"/>
  <c r="AF22" i="6"/>
  <c r="AF42" i="6"/>
  <c r="AF17" i="6"/>
  <c r="AF44" i="6"/>
  <c r="AF50" i="6"/>
  <c r="AF5" i="6"/>
  <c r="AF11" i="6"/>
  <c r="AF18" i="6"/>
  <c r="AF24" i="6"/>
  <c r="AF51" i="6"/>
  <c r="AF12" i="6"/>
  <c r="AF25" i="6"/>
  <c r="AF52" i="6"/>
  <c r="AF49" i="6"/>
  <c r="AF13" i="6"/>
  <c r="AF40" i="6"/>
  <c r="AF46" i="6"/>
  <c r="AF7" i="6"/>
  <c r="AF47" i="6"/>
  <c r="AF53" i="6"/>
  <c r="AF14" i="6"/>
  <c r="AF8" i="6"/>
  <c r="AF21" i="6"/>
  <c r="AF48" i="6"/>
  <c r="AF54" i="6"/>
  <c r="AF6" i="6"/>
  <c r="Q10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9" i="2"/>
  <c r="AB27" i="1"/>
  <c r="A1" i="3" l="1"/>
  <c r="A1" i="2"/>
  <c r="AB18" i="1" l="1"/>
  <c r="Q11" i="2" s="1"/>
  <c r="Q5" i="2" l="1"/>
  <c r="N5" i="2"/>
  <c r="Q4" i="2"/>
  <c r="N4" i="2"/>
  <c r="AL16" i="1" l="1"/>
  <c r="AJ16" i="1"/>
  <c r="AB17" i="1"/>
  <c r="AB19" i="1"/>
  <c r="AB20" i="1"/>
  <c r="AB21" i="1"/>
  <c r="AB22" i="1"/>
  <c r="AB23" i="1"/>
  <c r="AB24" i="1"/>
  <c r="AB25" i="1"/>
  <c r="AB26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>
  <authors>
    <author>Mr＆Mrs KUROKI</author>
  </authors>
  <commentList>
    <comment ref="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プロテクト登録する選手に○印を付けると，備考欄に「１部プロテクト」と表示されます。</t>
        </r>
      </text>
    </comment>
    <comment ref="X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プロテクト登録する選手に○印を付けると，備考欄に「２部プロテクト」と表示されます。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Hiromu Matsubara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>
  <authors>
    <author>Hiromu Matsubara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<sst xmlns="http://schemas.openxmlformats.org/spreadsheetml/2006/main" count="465" uniqueCount="148">
  <si>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</si>
  <si>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</si>
  <si>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</si>
  <si>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</si>
  <si>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</si>
  <si>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</si>
  <si>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</si>
  <si>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</si>
  <si>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</si>
  <si>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</si>
  <si>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</si>
  <si>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</si>
  <si>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</si>
  <si>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</si>
  <si>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</si>
  <si>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</si>
  <si>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</si>
  <si>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</si>
  <si>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</si>
  <si>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</si>
  <si>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</si>
  <si>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</si>
  <si>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</si>
  <si>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</si>
  <si>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</si>
  <si>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</si>
  <si>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</si>
  <si>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</si>
  <si>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</si>
  <si>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</si>
  <si>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</si>
  <si>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</si>
  <si>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</si>
  <si>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</si>
  <si>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</si>
  <si>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</si>
  <si>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</si>
  <si>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</si>
  <si>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</si>
  <si>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</si>
  <si>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</si>
  <si>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</si>
  <si>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</si>
  <si>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</si>
  <si>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</si>
  <si>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</si>
  <si>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</si>
  <si>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</si>
  <si>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</si>
  <si>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</si>
  <si>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</si>
  <si>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</si>
  <si>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</si>
  <si>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</si>
  <si>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</si>
  <si>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</si>
  <si>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</si>
  <si>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</si>
  <si>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</si>
  <si>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</si>
  <si>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</si>
  <si>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</si>
  <si>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</si>
  <si>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</si>
  <si>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</si>
  <si>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</si>
  <si>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</si>
  <si>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</si>
  <si>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</si>
  <si>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</si>
  <si>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</si>
  <si>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</si>
  <si>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</si>
  <si>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</si>
  <si>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</si>
  <si>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</si>
  <si>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</si>
  <si>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</si>
  <si>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２部東</t>
    <rPh sb="1" eb="2">
      <t>ブ</t>
    </rPh>
    <rPh sb="2" eb="3">
      <t>ヒガシ</t>
    </rPh>
    <phoneticPr fontId="1"/>
  </si>
  <si>
    <t>２部西</t>
    <rPh sb="1" eb="2">
      <t>ブ</t>
    </rPh>
    <rPh sb="2" eb="3">
      <t>ニシ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</si>
  <si>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</si>
  <si>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</si>
  <si>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</si>
  <si>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</si>
  <si>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</si>
  <si>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</si>
  <si>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</si>
  <si>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</si>
  <si>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</si>
  <si>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</si>
  <si>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</si>
  <si>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</si>
  <si>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</si>
  <si>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</si>
  <si>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</si>
  <si>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</si>
  <si>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</si>
  <si>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</si>
  <si>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</si>
  <si>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</si>
  <si>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</si>
  <si>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</si>
  <si>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</si>
  <si>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</si>
  <si>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</si>
  <si>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</si>
  <si>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</si>
  <si>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</si>
  <si>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</si>
  <si>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</si>
  <si>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</si>
  <si>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</si>
  <si>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第17節</t>
    <rPh sb="0" eb="1">
      <t>ダイ</t>
    </rPh>
    <rPh sb="3" eb="4">
      <t>セツ</t>
    </rPh>
    <phoneticPr fontId="1"/>
  </si>
  <si>
    <t>第18節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</si>
  <si>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</si>
  <si>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</si>
  <si>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</si>
  <si>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</si>
  <si>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</si>
  <si>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</si>
  <si>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</si>
  <si>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</si>
  <si>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</si>
  <si>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</si>
  <si>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</si>
  <si>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</si>
  <si>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</si>
  <si>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</si>
  <si>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</si>
  <si>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</si>
  <si>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</si>
  <si>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</si>
  <si>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</si>
  <si>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</si>
  <si>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</si>
  <si>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</si>
  <si>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</si>
  <si>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</si>
  <si>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</si>
  <si>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</si>
  <si>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</si>
  <si>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</si>
  <si>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</si>
  <si>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</si>
  <si>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</si>
  <si>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</si>
  <si>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東</t>
    <rPh sb="0" eb="1">
      <t>ヒガシ</t>
    </rPh>
    <phoneticPr fontId="1"/>
  </si>
  <si>
    <t>第19節</t>
    <rPh sb="0" eb="1">
      <t>ダイ</t>
    </rPh>
    <rPh sb="3" eb="4">
      <t>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</si>
</sst>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m/d;@"/>
    <numFmt numFmtId="178" formatCode="#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51" xfId="0" applyFont="1" applyFill="1" applyBorder="1" applyAlignment="1" applyProtection="1">
      <alignment vertical="center" shrinkToFit="1"/>
    </xf>
    <xf numFmtId="0" fontId="0" fillId="0" borderId="51" xfId="0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7" fillId="0" borderId="56" xfId="1" applyNumberFormat="1" applyFont="1" applyBorder="1" applyAlignment="1">
      <alignment horizontal="right" vertical="center" shrinkToFit="1"/>
    </xf>
    <xf numFmtId="176" fontId="12" fillId="0" borderId="16" xfId="1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3" fillId="0" borderId="59" xfId="1" applyFont="1" applyBorder="1" applyAlignment="1">
      <alignment horizontal="center" vertical="center"/>
    </xf>
    <xf numFmtId="177" fontId="13" fillId="0" borderId="60" xfId="1" applyNumberFormat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177" fontId="13" fillId="0" borderId="62" xfId="1" applyNumberFormat="1" applyFont="1" applyBorder="1" applyAlignment="1">
      <alignment horizontal="center" vertical="center"/>
    </xf>
    <xf numFmtId="177" fontId="13" fillId="0" borderId="69" xfId="1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176" fontId="12" fillId="0" borderId="55" xfId="1" applyNumberFormat="1" applyFont="1" applyBorder="1" applyAlignment="1">
      <alignment horizontal="right"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>
      <alignment horizontal="center" vertical="center" shrinkToFit="1"/>
    </xf>
    <xf numFmtId="0" fontId="13" fillId="0" borderId="65" xfId="1" applyFont="1" applyBorder="1" applyAlignment="1">
      <alignment horizontal="center" vertical="center"/>
    </xf>
    <xf numFmtId="177" fontId="13" fillId="0" borderId="66" xfId="1" applyNumberFormat="1" applyFont="1" applyBorder="1" applyAlignment="1">
      <alignment horizontal="center" vertical="center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19" fillId="0" borderId="12" xfId="0" applyFont="1" applyFill="1" applyBorder="1" applyAlignment="1" applyProtection="1">
      <alignment horizontal="center" shrinkToFit="1"/>
      <protection locked="0"/>
    </xf>
    <xf numFmtId="0" fontId="19" fillId="0" borderId="13" xfId="0" applyFont="1" applyFill="1" applyBorder="1" applyAlignment="1" applyProtection="1">
      <alignment horizont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52" xfId="1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74" xfId="1" applyFont="1" applyBorder="1" applyAlignment="1" applyProtection="1">
      <alignment horizontal="center" vertical="center" shrinkToFit="1"/>
      <protection locked="0"/>
    </xf>
    <xf numFmtId="0" fontId="11" fillId="0" borderId="73" xfId="1" applyFont="1" applyBorder="1" applyAlignment="1" applyProtection="1">
      <alignment horizontal="center" vertical="center" shrinkToFit="1"/>
      <protection locked="0"/>
    </xf>
    <xf numFmtId="178" fontId="18" fillId="0" borderId="0" xfId="0" applyNumberFormat="1" applyFont="1" applyAlignment="1"/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177" fontId="13" fillId="0" borderId="75" xfId="1" applyNumberFormat="1" applyFont="1" applyBorder="1" applyAlignment="1">
      <alignment horizontal="center" vertical="center"/>
    </xf>
    <xf numFmtId="0" fontId="16" fillId="0" borderId="55" xfId="1" applyFont="1" applyBorder="1" applyAlignment="1" applyProtection="1">
      <alignment vertical="center" shrinkToFit="1"/>
      <protection locked="0"/>
    </xf>
    <xf numFmtId="0" fontId="16" fillId="0" borderId="54" xfId="1" applyFont="1" applyBorder="1" applyAlignment="1" applyProtection="1">
      <alignment vertical="center" shrinkToFit="1"/>
      <protection locked="0"/>
    </xf>
    <xf numFmtId="0" fontId="16" fillId="0" borderId="71" xfId="1" applyFont="1" applyBorder="1" applyAlignment="1" applyProtection="1">
      <alignment vertical="center" shrinkToFit="1"/>
      <protection locked="0"/>
    </xf>
    <xf numFmtId="0" fontId="16" fillId="0" borderId="70" xfId="1" applyFont="1" applyBorder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80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19" fillId="0" borderId="12" xfId="0" applyFont="1" applyBorder="1" applyAlignment="1" applyProtection="1">
      <alignment horizontal="center" shrinkToFit="1"/>
      <protection locked="0"/>
    </xf>
    <xf numFmtId="0" fontId="19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49" fontId="4" fillId="0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left" vertical="center"/>
    </xf>
    <xf numFmtId="49" fontId="4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>
      <alignment horizontal="distributed" vertical="center" shrinkToFit="1"/>
    </xf>
    <xf numFmtId="0" fontId="0" fillId="0" borderId="1" xfId="0" applyFill="1" applyBorder="1" applyAlignment="1">
      <alignment horizontal="distributed" vertical="center" shrinkToFit="1"/>
    </xf>
    <xf numFmtId="0" fontId="0" fillId="0" borderId="28" xfId="0" applyFill="1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42" xfId="0" applyFont="1" applyFill="1" applyBorder="1" applyAlignment="1">
      <alignment horizontal="center" vertical="center" textRotation="255" shrinkToFit="1"/>
    </xf>
    <xf numFmtId="0" fontId="2" fillId="0" borderId="43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176" fontId="11" fillId="0" borderId="37" xfId="1" applyNumberFormat="1" applyFont="1" applyBorder="1" applyAlignment="1">
      <alignment horizontal="center" vertical="center" shrinkToFit="1"/>
    </xf>
    <xf numFmtId="176" fontId="11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Fill="1" applyBorder="1" applyAlignment="1">
      <alignment horizontal="center" vertical="center" shrinkToFit="1"/>
    </xf>
    <xf numFmtId="178" fontId="2" fillId="0" borderId="76" xfId="0" applyNumberFormat="1" applyFont="1" applyFill="1" applyBorder="1" applyAlignment="1">
      <alignment horizontal="center" vertical="center" shrinkToFit="1"/>
    </xf>
    <xf numFmtId="0" fontId="18" fillId="0" borderId="0" xfId="0" applyFont="1" applyAlignment="1" applyProtection="1">
      <alignment horizontal="center" vertical="center"/>
      <protection locked="0"/>
    </xf>
    <xf numFmtId="0" fontId="13" fillId="0" borderId="57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176" fontId="15" fillId="0" borderId="63" xfId="1" applyNumberFormat="1" applyFont="1" applyBorder="1" applyAlignment="1">
      <alignment horizontal="center" vertical="center" wrapText="1"/>
    </xf>
    <xf numFmtId="176" fontId="15" fillId="0" borderId="64" xfId="1" applyNumberFormat="1" applyFont="1" applyBorder="1" applyAlignment="1">
      <alignment horizontal="center" vertical="center" wrapText="1"/>
    </xf>
    <xf numFmtId="176" fontId="14" fillId="0" borderId="57" xfId="1" applyNumberFormat="1" applyFont="1" applyBorder="1" applyAlignment="1">
      <alignment horizontal="center" vertical="center" wrapText="1"/>
    </xf>
    <xf numFmtId="176" fontId="14" fillId="0" borderId="58" xfId="1" applyNumberFormat="1" applyFont="1" applyBorder="1" applyAlignment="1">
      <alignment horizontal="center" vertical="center" wrapText="1"/>
    </xf>
    <xf numFmtId="176" fontId="13" fillId="0" borderId="65" xfId="1" applyNumberFormat="1" applyFont="1" applyBorder="1" applyAlignment="1">
      <alignment horizontal="center" vertical="center" wrapText="1"/>
    </xf>
    <xf numFmtId="176" fontId="13" fillId="0" borderId="66" xfId="1" applyNumberFormat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67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5" xfId="1" applyFont="1" applyBorder="1" applyAlignment="1">
      <alignment horizontal="center" vertical="center"/>
    </xf>
    <xf numFmtId="176" fontId="13" fillId="0" borderId="50" xfId="1" applyNumberFormat="1" applyFont="1" applyBorder="1" applyAlignment="1">
      <alignment horizontal="center" vertical="center" shrinkToFit="1"/>
    </xf>
    <xf numFmtId="176" fontId="13" fillId="0" borderId="65" xfId="1" applyNumberFormat="1" applyFont="1" applyBorder="1" applyAlignment="1">
      <alignment horizontal="center" vertical="center" shrinkToFit="1"/>
    </xf>
    <xf numFmtId="176" fontId="13" fillId="0" borderId="77" xfId="1" applyNumberFormat="1" applyFont="1" applyBorder="1" applyAlignment="1">
      <alignment horizontal="center" vertical="center" shrinkToFit="1"/>
    </xf>
    <xf numFmtId="176" fontId="13" fillId="0" borderId="66" xfId="1" applyNumberFormat="1" applyFont="1" applyBorder="1" applyAlignment="1">
      <alignment horizontal="center" vertical="center" shrinkToFit="1"/>
    </xf>
    <xf numFmtId="176" fontId="11" fillId="0" borderId="78" xfId="1" applyNumberFormat="1" applyFont="1" applyBorder="1" applyAlignment="1">
      <alignment horizontal="center" vertical="center" shrinkToFit="1"/>
    </xf>
    <xf numFmtId="176" fontId="11" fillId="0" borderId="79" xfId="1" applyNumberFormat="1" applyFont="1" applyBorder="1" applyAlignment="1">
      <alignment horizontal="center" vertical="center" shrinkToFit="1"/>
    </xf>
    <xf numFmtId="178" fontId="18" fillId="0" borderId="0" xfId="0" applyNumberFormat="1" applyFont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distributed" vertical="center" indent="1"/>
    </xf>
    <xf numFmtId="0" fontId="2" fillId="0" borderId="10" xfId="0" applyFont="1" applyFill="1" applyBorder="1" applyAlignment="1" applyProtection="1">
      <alignment horizontal="distributed" vertical="center" inden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/>
  </cellStyles>
  <dxfs count="42"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60CB6D2D-1E5E-4884-91F5-DA264618AE5C}"/>
            </a:ext>
          </a:extLst>
        </xdr:cNvPr>
        <xdr:cNvSpPr/>
      </xdr:nvSpPr>
      <xdr:spPr>
        <a:xfrm>
          <a:off x="658905" y="1525120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75868902-9E7B-47CF-AE31-83E38E76EB01}"/>
            </a:ext>
          </a:extLst>
        </xdr:cNvPr>
        <xdr:cNvSpPr/>
      </xdr:nvSpPr>
      <xdr:spPr>
        <a:xfrm>
          <a:off x="685799" y="173354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F8A82EDA-1C2B-4A11-AC95-754307C6B139}"/>
            </a:ext>
          </a:extLst>
        </xdr:cNvPr>
        <xdr:cNvSpPr/>
      </xdr:nvSpPr>
      <xdr:spPr>
        <a:xfrm>
          <a:off x="920375" y="1904625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0D7D6BE9-FF6C-4814-B64A-D5268498B2B2}"/>
            </a:ext>
          </a:extLst>
        </xdr:cNvPr>
        <xdr:cNvSpPr/>
      </xdr:nvSpPr>
      <xdr:spPr>
        <a:xfrm>
          <a:off x="920375" y="2095125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3A120155-2421-4DA0-A485-C20676061D36}"/>
            </a:ext>
          </a:extLst>
        </xdr:cNvPr>
        <xdr:cNvSpPr/>
      </xdr:nvSpPr>
      <xdr:spPr>
        <a:xfrm>
          <a:off x="920375" y="2285625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3822E597-FA47-4FDD-9242-64984A7B7FD9}"/>
            </a:ext>
          </a:extLst>
        </xdr:cNvPr>
        <xdr:cNvSpPr/>
      </xdr:nvSpPr>
      <xdr:spPr>
        <a:xfrm>
          <a:off x="920375" y="2476125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CFFEC439-3746-4875-AFF3-637F225DFC0B}"/>
            </a:ext>
          </a:extLst>
        </xdr:cNvPr>
        <xdr:cNvSpPr/>
      </xdr:nvSpPr>
      <xdr:spPr>
        <a:xfrm>
          <a:off x="1134033" y="2677083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xmlns="" id="{947680FE-5024-4BB0-A7F1-A157912D6290}"/>
            </a:ext>
          </a:extLst>
        </xdr:cNvPr>
        <xdr:cNvSpPr/>
      </xdr:nvSpPr>
      <xdr:spPr>
        <a:xfrm>
          <a:off x="1134033" y="2867583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xmlns="" id="{B14855B0-F413-4813-A6EA-93B910A90D53}"/>
            </a:ext>
          </a:extLst>
        </xdr:cNvPr>
        <xdr:cNvSpPr/>
      </xdr:nvSpPr>
      <xdr:spPr>
        <a:xfrm>
          <a:off x="1134033" y="3058083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xmlns="" id="{DF0671B3-47A0-491E-A73C-4A6024DAC16B}"/>
            </a:ext>
          </a:extLst>
        </xdr:cNvPr>
        <xdr:cNvSpPr/>
      </xdr:nvSpPr>
      <xdr:spPr>
        <a:xfrm>
          <a:off x="1352174" y="324858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xmlns="" id="{591EF4A6-1B02-4D8B-9E0B-213AE954E05E}"/>
            </a:ext>
          </a:extLst>
        </xdr:cNvPr>
        <xdr:cNvSpPr/>
      </xdr:nvSpPr>
      <xdr:spPr>
        <a:xfrm>
          <a:off x="1382056" y="342414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xmlns="" id="{3CE87705-23B8-4708-994C-355047D97E92}"/>
            </a:ext>
          </a:extLst>
        </xdr:cNvPr>
        <xdr:cNvSpPr/>
      </xdr:nvSpPr>
      <xdr:spPr>
        <a:xfrm>
          <a:off x="900951" y="3644524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xmlns="" id="{ED6DFE51-132F-4576-A203-4DDAEA441ACF}"/>
            </a:ext>
          </a:extLst>
        </xdr:cNvPr>
        <xdr:cNvSpPr/>
      </xdr:nvSpPr>
      <xdr:spPr>
        <a:xfrm>
          <a:off x="1134033" y="3820083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xmlns="" id="{C3FE7870-C081-43A8-A2A3-2F8A92D0677E}"/>
            </a:ext>
          </a:extLst>
        </xdr:cNvPr>
        <xdr:cNvSpPr/>
      </xdr:nvSpPr>
      <xdr:spPr>
        <a:xfrm>
          <a:off x="1385045" y="399863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xmlns="" id="{E65102A6-1E72-4119-9B91-832FA4469518}"/>
            </a:ext>
          </a:extLst>
        </xdr:cNvPr>
        <xdr:cNvSpPr/>
      </xdr:nvSpPr>
      <xdr:spPr>
        <a:xfrm>
          <a:off x="881527" y="4162984"/>
          <a:ext cx="240553" cy="153148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xmlns="" id="{5C5D9726-4B9D-4D0D-93E9-EBDB0FE3FCE4}"/>
            </a:ext>
          </a:extLst>
        </xdr:cNvPr>
        <xdr:cNvSpPr/>
      </xdr:nvSpPr>
      <xdr:spPr>
        <a:xfrm>
          <a:off x="1137022" y="4394572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xmlns="" id="{DA3578F5-5CEE-44F3-9EF8-F545A830F46A}"/>
            </a:ext>
          </a:extLst>
        </xdr:cNvPr>
        <xdr:cNvSpPr/>
      </xdr:nvSpPr>
      <xdr:spPr>
        <a:xfrm>
          <a:off x="1377574" y="4566397"/>
          <a:ext cx="239059" cy="153147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xmlns="" id="{D020F8FB-05A7-481B-8CCB-7DCEDC319A7D}"/>
            </a:ext>
          </a:extLst>
        </xdr:cNvPr>
        <xdr:cNvSpPr/>
      </xdr:nvSpPr>
      <xdr:spPr>
        <a:xfrm>
          <a:off x="888998" y="4760631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xmlns="" id="{B6A12F6D-B806-4DCE-9998-970B300AF966}"/>
            </a:ext>
          </a:extLst>
        </xdr:cNvPr>
        <xdr:cNvSpPr/>
      </xdr:nvSpPr>
      <xdr:spPr>
        <a:xfrm>
          <a:off x="1159433" y="4958602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xmlns="" id="{6CB21733-83AD-4247-9213-86794CEB3CF9}"/>
            </a:ext>
          </a:extLst>
        </xdr:cNvPr>
        <xdr:cNvSpPr/>
      </xdr:nvSpPr>
      <xdr:spPr>
        <a:xfrm>
          <a:off x="640975" y="5164043"/>
          <a:ext cx="240553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rom\OneDrive\&#12487;&#12473;&#12463;&#12488;&#12483;&#12503;\&#12481;&#12455;&#12473;&#12488;&#12522;&#12540;&#12464;&#38306;&#36899;\2022%20&#12481;&#12455;&#12473;&#12488;1&#37096;&#12522;&#12540;&#12464;&#12513;&#12531;&#12496;&#12540;&#34920;&#65288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rom\OneDrive\&#12487;&#12473;&#12463;&#12488;&#12483;&#12503;\&#12481;&#12455;&#12473;&#12488;&#12522;&#12540;&#12464;&#38306;&#36899;\2022%20&#12481;&#12455;&#12473;&#12488;2&#37096;&#12522;&#12540;&#12464;&#12513;&#12531;&#12496;&#12540;&#34920;&#65288;&#26696;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"/>
      <sheetName val="メンバー提出用紙"/>
      <sheetName val="メンバー提出用紙(記入例)"/>
      <sheetName val="出場時間記録表"/>
      <sheetName val="プロテクト登録用紙"/>
      <sheetName val="Sheet1"/>
      <sheetName val="メンバー提出用紙 (記入例)"/>
    </sheetNames>
    <sheetDataSet>
      <sheetData sheetId="0">
        <row r="1">
          <cell r="A1">
            <v>2022</v>
          </cell>
        </row>
        <row r="16">
          <cell r="A16">
            <v>1</v>
          </cell>
          <cell r="AB16" t="str">
            <v/>
          </cell>
        </row>
        <row r="17">
          <cell r="A17">
            <v>2</v>
          </cell>
          <cell r="AB17" t="str">
            <v/>
          </cell>
        </row>
        <row r="18">
          <cell r="A18">
            <v>3</v>
          </cell>
          <cell r="AB18" t="str">
            <v/>
          </cell>
        </row>
        <row r="19">
          <cell r="A19">
            <v>4</v>
          </cell>
          <cell r="AB19" t="str">
            <v/>
          </cell>
        </row>
        <row r="20">
          <cell r="A20">
            <v>5</v>
          </cell>
          <cell r="AB20" t="str">
            <v/>
          </cell>
        </row>
        <row r="21">
          <cell r="A21">
            <v>6</v>
          </cell>
          <cell r="AB21" t="str">
            <v/>
          </cell>
        </row>
        <row r="22">
          <cell r="A22">
            <v>7</v>
          </cell>
          <cell r="AB22" t="str">
            <v/>
          </cell>
        </row>
        <row r="23">
          <cell r="A23">
            <v>8</v>
          </cell>
          <cell r="AB23" t="str">
            <v/>
          </cell>
        </row>
        <row r="24">
          <cell r="A24">
            <v>9</v>
          </cell>
          <cell r="AB24" t="str">
            <v/>
          </cell>
        </row>
        <row r="25">
          <cell r="A25">
            <v>10</v>
          </cell>
          <cell r="AB25" t="str">
            <v/>
          </cell>
        </row>
        <row r="26">
          <cell r="A26">
            <v>11</v>
          </cell>
          <cell r="AB26" t="str">
            <v/>
          </cell>
        </row>
        <row r="27">
          <cell r="A27">
            <v>12</v>
          </cell>
          <cell r="AB27" t="str">
            <v/>
          </cell>
        </row>
        <row r="28">
          <cell r="A28">
            <v>13</v>
          </cell>
          <cell r="AB28" t="str">
            <v/>
          </cell>
        </row>
        <row r="29">
          <cell r="A29">
            <v>14</v>
          </cell>
          <cell r="AB29" t="str">
            <v/>
          </cell>
        </row>
        <row r="30">
          <cell r="A30">
            <v>15</v>
          </cell>
          <cell r="AB30" t="str">
            <v/>
          </cell>
        </row>
        <row r="31">
          <cell r="A31">
            <v>16</v>
          </cell>
          <cell r="AB31" t="str">
            <v/>
          </cell>
        </row>
        <row r="32">
          <cell r="A32">
            <v>17</v>
          </cell>
          <cell r="AB32" t="str">
            <v/>
          </cell>
        </row>
        <row r="33">
          <cell r="A33">
            <v>18</v>
          </cell>
          <cell r="AB33" t="str">
            <v/>
          </cell>
        </row>
        <row r="34">
          <cell r="A34">
            <v>19</v>
          </cell>
          <cell r="AB34" t="str">
            <v/>
          </cell>
        </row>
        <row r="35">
          <cell r="A35">
            <v>20</v>
          </cell>
          <cell r="AB35" t="str">
            <v/>
          </cell>
        </row>
        <row r="36">
          <cell r="A36">
            <v>21</v>
          </cell>
          <cell r="AB36" t="str">
            <v/>
          </cell>
        </row>
        <row r="37">
          <cell r="A37">
            <v>22</v>
          </cell>
          <cell r="AB37" t="str">
            <v/>
          </cell>
        </row>
        <row r="38">
          <cell r="A38">
            <v>23</v>
          </cell>
          <cell r="AB38" t="str">
            <v/>
          </cell>
        </row>
        <row r="39">
          <cell r="A39">
            <v>24</v>
          </cell>
          <cell r="AB39" t="str">
            <v/>
          </cell>
        </row>
        <row r="40">
          <cell r="A40">
            <v>25</v>
          </cell>
          <cell r="AB40" t="str">
            <v/>
          </cell>
        </row>
        <row r="41">
          <cell r="A41">
            <v>26</v>
          </cell>
          <cell r="AB41" t="str">
            <v/>
          </cell>
        </row>
        <row r="42">
          <cell r="A42">
            <v>27</v>
          </cell>
          <cell r="AB42" t="str">
            <v/>
          </cell>
        </row>
        <row r="43">
          <cell r="A43">
            <v>28</v>
          </cell>
          <cell r="AB43" t="str">
            <v/>
          </cell>
        </row>
        <row r="44">
          <cell r="A44">
            <v>29</v>
          </cell>
          <cell r="AB44" t="str">
            <v/>
          </cell>
        </row>
        <row r="45">
          <cell r="A45">
            <v>30</v>
          </cell>
          <cell r="AB45" t="str">
            <v/>
          </cell>
        </row>
        <row r="46">
          <cell r="A46">
            <v>31</v>
          </cell>
          <cell r="AB46" t="str">
            <v/>
          </cell>
        </row>
        <row r="47">
          <cell r="A47">
            <v>32</v>
          </cell>
          <cell r="AB47" t="str">
            <v/>
          </cell>
        </row>
        <row r="48">
          <cell r="A48">
            <v>33</v>
          </cell>
          <cell r="AB48" t="str">
            <v/>
          </cell>
        </row>
        <row r="49">
          <cell r="A49">
            <v>34</v>
          </cell>
          <cell r="AB49" t="str">
            <v/>
          </cell>
        </row>
        <row r="50">
          <cell r="A50">
            <v>35</v>
          </cell>
          <cell r="AB50" t="str">
            <v/>
          </cell>
        </row>
        <row r="51">
          <cell r="A51">
            <v>36</v>
          </cell>
          <cell r="AB51" t="str">
            <v/>
          </cell>
        </row>
        <row r="52">
          <cell r="A52">
            <v>37</v>
          </cell>
          <cell r="AB52" t="str">
            <v/>
          </cell>
        </row>
        <row r="53">
          <cell r="A53">
            <v>38</v>
          </cell>
          <cell r="AB53" t="str">
            <v/>
          </cell>
        </row>
        <row r="54">
          <cell r="A54">
            <v>39</v>
          </cell>
          <cell r="AB54" t="str">
            <v/>
          </cell>
        </row>
        <row r="55">
          <cell r="A55">
            <v>40</v>
          </cell>
          <cell r="AB55" t="str">
            <v/>
          </cell>
        </row>
        <row r="56">
          <cell r="A56">
            <v>41</v>
          </cell>
          <cell r="AB56" t="str">
            <v/>
          </cell>
        </row>
        <row r="57">
          <cell r="A57">
            <v>42</v>
          </cell>
          <cell r="AB57" t="str">
            <v/>
          </cell>
        </row>
        <row r="58">
          <cell r="A58">
            <v>43</v>
          </cell>
          <cell r="AB58" t="str">
            <v/>
          </cell>
        </row>
        <row r="59">
          <cell r="A59">
            <v>44</v>
          </cell>
          <cell r="AB59" t="str">
            <v/>
          </cell>
        </row>
        <row r="60">
          <cell r="A60">
            <v>45</v>
          </cell>
          <cell r="AB60" t="str">
            <v/>
          </cell>
        </row>
        <row r="61">
          <cell r="A61">
            <v>46</v>
          </cell>
          <cell r="AB61" t="str">
            <v/>
          </cell>
        </row>
        <row r="62">
          <cell r="A62">
            <v>47</v>
          </cell>
          <cell r="AB62" t="str">
            <v/>
          </cell>
        </row>
        <row r="63">
          <cell r="A63">
            <v>48</v>
          </cell>
          <cell r="AB63" t="str">
            <v/>
          </cell>
        </row>
        <row r="64">
          <cell r="A64">
            <v>49</v>
          </cell>
          <cell r="AB64" t="str">
            <v/>
          </cell>
        </row>
        <row r="65">
          <cell r="A65">
            <v>50</v>
          </cell>
          <cell r="AB65" t="str">
            <v/>
          </cell>
        </row>
        <row r="66">
          <cell r="A66">
            <v>51</v>
          </cell>
          <cell r="AB66" t="str">
            <v/>
          </cell>
        </row>
        <row r="67">
          <cell r="A67">
            <v>52</v>
          </cell>
          <cell r="AB67" t="str">
            <v/>
          </cell>
        </row>
        <row r="68">
          <cell r="A68">
            <v>53</v>
          </cell>
          <cell r="AB68" t="str">
            <v/>
          </cell>
        </row>
        <row r="69">
          <cell r="A69">
            <v>54</v>
          </cell>
          <cell r="AB69" t="str">
            <v/>
          </cell>
        </row>
        <row r="70">
          <cell r="A70">
            <v>55</v>
          </cell>
          <cell r="AB70" t="str">
            <v/>
          </cell>
        </row>
        <row r="71">
          <cell r="A71">
            <v>56</v>
          </cell>
          <cell r="AB71" t="str">
            <v/>
          </cell>
        </row>
        <row r="72">
          <cell r="A72">
            <v>57</v>
          </cell>
          <cell r="AB72" t="str">
            <v/>
          </cell>
        </row>
        <row r="73">
          <cell r="A73">
            <v>58</v>
          </cell>
          <cell r="AB73" t="str">
            <v/>
          </cell>
        </row>
        <row r="74">
          <cell r="A74">
            <v>59</v>
          </cell>
          <cell r="AB74" t="str">
            <v/>
          </cell>
        </row>
        <row r="75">
          <cell r="A75">
            <v>60</v>
          </cell>
          <cell r="AB75" t="str">
            <v/>
          </cell>
        </row>
        <row r="76">
          <cell r="A76">
            <v>61</v>
          </cell>
          <cell r="AB76" t="str">
            <v/>
          </cell>
        </row>
        <row r="77">
          <cell r="A77">
            <v>62</v>
          </cell>
          <cell r="AB77" t="str">
            <v/>
          </cell>
        </row>
        <row r="78">
          <cell r="A78">
            <v>63</v>
          </cell>
          <cell r="AB78" t="str">
            <v/>
          </cell>
        </row>
        <row r="79">
          <cell r="A79">
            <v>64</v>
          </cell>
          <cell r="AB79" t="str">
            <v/>
          </cell>
        </row>
        <row r="80">
          <cell r="A80">
            <v>65</v>
          </cell>
          <cell r="AB80" t="str">
            <v/>
          </cell>
        </row>
        <row r="81">
          <cell r="A81">
            <v>66</v>
          </cell>
          <cell r="AB81" t="str">
            <v/>
          </cell>
        </row>
        <row r="82">
          <cell r="A82">
            <v>67</v>
          </cell>
          <cell r="AB82" t="str">
            <v/>
          </cell>
        </row>
        <row r="83">
          <cell r="A83">
            <v>68</v>
          </cell>
          <cell r="AB83" t="str">
            <v/>
          </cell>
        </row>
        <row r="84">
          <cell r="A84">
            <v>69</v>
          </cell>
          <cell r="AB84" t="str">
            <v/>
          </cell>
        </row>
        <row r="85">
          <cell r="A85">
            <v>70</v>
          </cell>
          <cell r="AB85" t="str">
            <v/>
          </cell>
        </row>
        <row r="86">
          <cell r="A86">
            <v>71</v>
          </cell>
          <cell r="AB86" t="str">
            <v/>
          </cell>
        </row>
        <row r="87">
          <cell r="A87">
            <v>72</v>
          </cell>
          <cell r="AB87" t="str">
            <v/>
          </cell>
        </row>
        <row r="88">
          <cell r="A88">
            <v>73</v>
          </cell>
          <cell r="AB88" t="str">
            <v/>
          </cell>
        </row>
        <row r="89">
          <cell r="A89">
            <v>74</v>
          </cell>
          <cell r="AB89" t="str">
            <v/>
          </cell>
        </row>
        <row r="90">
          <cell r="A90">
            <v>75</v>
          </cell>
          <cell r="AB90" t="str">
            <v/>
          </cell>
        </row>
        <row r="91">
          <cell r="A91">
            <v>76</v>
          </cell>
          <cell r="AB91" t="str">
            <v/>
          </cell>
        </row>
        <row r="92">
          <cell r="A92">
            <v>77</v>
          </cell>
          <cell r="AB92" t="str">
            <v/>
          </cell>
        </row>
        <row r="93">
          <cell r="A93">
            <v>78</v>
          </cell>
          <cell r="AB93" t="str">
            <v/>
          </cell>
        </row>
        <row r="94">
          <cell r="A94">
            <v>79</v>
          </cell>
          <cell r="AB94" t="str">
            <v/>
          </cell>
        </row>
        <row r="95">
          <cell r="A95">
            <v>80</v>
          </cell>
          <cell r="AB95" t="str">
            <v/>
          </cell>
        </row>
        <row r="96">
          <cell r="A96">
            <v>81</v>
          </cell>
          <cell r="AB96" t="str">
            <v/>
          </cell>
        </row>
        <row r="97">
          <cell r="A97">
            <v>82</v>
          </cell>
          <cell r="AB97" t="str">
            <v/>
          </cell>
        </row>
        <row r="98">
          <cell r="A98">
            <v>83</v>
          </cell>
          <cell r="AB98" t="str">
            <v/>
          </cell>
        </row>
        <row r="99">
          <cell r="A99">
            <v>84</v>
          </cell>
          <cell r="AB99" t="str">
            <v/>
          </cell>
        </row>
        <row r="100">
          <cell r="A100">
            <v>85</v>
          </cell>
          <cell r="AB100" t="str">
            <v/>
          </cell>
        </row>
        <row r="101">
          <cell r="A101">
            <v>86</v>
          </cell>
          <cell r="AB101" t="str">
            <v/>
          </cell>
        </row>
        <row r="102">
          <cell r="A102">
            <v>87</v>
          </cell>
          <cell r="AB102" t="str">
            <v/>
          </cell>
        </row>
        <row r="103">
          <cell r="A103">
            <v>88</v>
          </cell>
          <cell r="AB103" t="str">
            <v/>
          </cell>
        </row>
        <row r="104">
          <cell r="A104">
            <v>89</v>
          </cell>
          <cell r="AB104" t="str">
            <v/>
          </cell>
        </row>
        <row r="105">
          <cell r="A105">
            <v>90</v>
          </cell>
          <cell r="AB105" t="str">
            <v/>
          </cell>
        </row>
        <row r="106">
          <cell r="A106">
            <v>91</v>
          </cell>
          <cell r="AB106" t="str">
            <v/>
          </cell>
        </row>
        <row r="107">
          <cell r="A107">
            <v>92</v>
          </cell>
          <cell r="AB107" t="str">
            <v/>
          </cell>
        </row>
        <row r="108">
          <cell r="A108">
            <v>93</v>
          </cell>
          <cell r="AB108" t="str">
            <v/>
          </cell>
        </row>
        <row r="109">
          <cell r="A109">
            <v>94</v>
          </cell>
          <cell r="AB109" t="str">
            <v/>
          </cell>
        </row>
        <row r="110">
          <cell r="A110">
            <v>95</v>
          </cell>
          <cell r="AB110" t="str">
            <v/>
          </cell>
        </row>
        <row r="111">
          <cell r="A111">
            <v>96</v>
          </cell>
          <cell r="AB111" t="str">
            <v/>
          </cell>
        </row>
        <row r="112">
          <cell r="A112">
            <v>97</v>
          </cell>
          <cell r="AB112" t="str">
            <v/>
          </cell>
        </row>
        <row r="113">
          <cell r="A113">
            <v>98</v>
          </cell>
          <cell r="AB113" t="str">
            <v/>
          </cell>
        </row>
        <row r="114">
          <cell r="A114">
            <v>99</v>
          </cell>
          <cell r="AB114" t="str">
            <v/>
          </cell>
        </row>
        <row r="115">
          <cell r="A115">
            <v>100</v>
          </cell>
          <cell r="AB115" t="str">
            <v/>
          </cell>
        </row>
      </sheetData>
      <sheetData sheetId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"/>
      <sheetName val="メンバー提出用紙"/>
      <sheetName val="メンバー提出用紙 (記入例)"/>
      <sheetName val="出場時間記録表"/>
      <sheetName val="プロテクト登録用紙"/>
      <sheetName val="Sheet1"/>
    </sheetNames>
    <sheetDataSet>
      <sheetData sheetId="0">
        <row r="3">
          <cell r="E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テーブル1" displayName="テーブル1" ref="V122:V123" totalsRowShown="0" headerRowDxfId="21" dataDxfId="20">
  <autoFilter ref="V122:V123"/>
  <tableColumns count="1">
    <tableColumn id="1" name="列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U1" sqref="U1:X2"/>
    </sheetView>
  </sheetViews>
  <sheetFormatPr defaultColWidth="2.6640625" defaultRowHeight="13.2"/>
  <cols>
    <col min="1" max="34" width="2.6640625" style="1"/>
    <col min="35" max="35" width="4.6640625" style="1" customWidth="1"/>
    <col min="36" max="36" width="10.6640625" style="1" customWidth="1"/>
    <col min="37" max="37" width="4.6640625" style="1" customWidth="1"/>
    <col min="38" max="38" width="10.6640625" style="1" customWidth="1"/>
    <col min="39" max="16384" width="2.6640625" style="1"/>
  </cols>
  <sheetData>
    <row r="1" spans="1:39" ht="13.5" customHeight="1">
      <c r="A1" s="177">
        <v>2022</v>
      </c>
      <c r="B1" s="177"/>
      <c r="C1" s="177" t="s">
        <v>46</v>
      </c>
      <c r="D1" s="177"/>
      <c r="E1" s="177"/>
      <c r="F1" s="5"/>
      <c r="G1" s="177" t="s">
        <v>48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9" t="s">
        <v>78</v>
      </c>
      <c r="V1" s="179"/>
      <c r="W1" s="179"/>
      <c r="X1" s="179"/>
      <c r="Y1" s="177" t="s">
        <v>56</v>
      </c>
      <c r="Z1" s="177"/>
      <c r="AA1" s="177"/>
      <c r="AB1" s="177" t="s">
        <v>42</v>
      </c>
      <c r="AC1" s="177"/>
      <c r="AD1" s="177"/>
      <c r="AE1" s="177"/>
      <c r="AF1" s="177"/>
      <c r="AG1" s="177"/>
    </row>
    <row r="2" spans="1:39" ht="13.5" customHeight="1" thickBot="1">
      <c r="A2" s="178"/>
      <c r="B2" s="178"/>
      <c r="C2" s="178"/>
      <c r="D2" s="178"/>
      <c r="E2" s="178"/>
      <c r="F2" s="178" t="s">
        <v>47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80"/>
      <c r="V2" s="180"/>
      <c r="W2" s="180"/>
      <c r="X2" s="180"/>
      <c r="Y2" s="178"/>
      <c r="Z2" s="178"/>
      <c r="AA2" s="178"/>
      <c r="AB2" s="178"/>
      <c r="AC2" s="178"/>
      <c r="AD2" s="178"/>
      <c r="AE2" s="178"/>
      <c r="AF2" s="178"/>
      <c r="AG2" s="178"/>
    </row>
    <row r="3" spans="1:39" ht="23.25" customHeight="1">
      <c r="A3" s="126" t="s">
        <v>0</v>
      </c>
      <c r="B3" s="127"/>
      <c r="C3" s="127"/>
      <c r="D3" s="127"/>
      <c r="E3" s="128"/>
      <c r="F3" s="129"/>
      <c r="G3" s="129"/>
      <c r="H3" s="129"/>
      <c r="I3" s="129"/>
      <c r="J3" s="129"/>
      <c r="K3" s="129"/>
      <c r="L3" s="129"/>
      <c r="M3" s="129"/>
      <c r="N3" s="129"/>
      <c r="O3" s="130"/>
      <c r="P3" s="131" t="s">
        <v>1</v>
      </c>
      <c r="Q3" s="132"/>
      <c r="R3" s="132"/>
      <c r="S3" s="132"/>
      <c r="T3" s="132"/>
      <c r="U3" s="132"/>
      <c r="V3" s="132"/>
      <c r="W3" s="132"/>
      <c r="X3" s="133"/>
      <c r="Y3" s="133"/>
      <c r="Z3" s="133"/>
      <c r="AA3" s="133"/>
      <c r="AB3" s="133"/>
      <c r="AC3" s="133"/>
      <c r="AD3" s="133"/>
      <c r="AE3" s="133"/>
      <c r="AF3" s="133"/>
      <c r="AG3" s="134"/>
    </row>
    <row r="4" spans="1:39" ht="23.25" customHeight="1">
      <c r="A4" s="146" t="s">
        <v>2</v>
      </c>
      <c r="B4" s="147"/>
      <c r="C4" s="147"/>
      <c r="D4" s="147"/>
      <c r="E4" s="148"/>
      <c r="F4" s="149"/>
      <c r="G4" s="149"/>
      <c r="H4" s="149"/>
      <c r="I4" s="149"/>
      <c r="J4" s="149"/>
      <c r="K4" s="149"/>
      <c r="L4" s="149"/>
      <c r="M4" s="150"/>
      <c r="N4" s="135" t="s">
        <v>3</v>
      </c>
      <c r="O4" s="135"/>
      <c r="P4" s="135"/>
      <c r="Q4" s="135"/>
      <c r="R4" s="148"/>
      <c r="S4" s="149"/>
      <c r="T4" s="149"/>
      <c r="U4" s="168"/>
      <c r="V4" s="169"/>
      <c r="W4" s="149"/>
      <c r="X4" s="149"/>
      <c r="Y4" s="168"/>
      <c r="Z4" s="169"/>
      <c r="AA4" s="149"/>
      <c r="AB4" s="149"/>
      <c r="AC4" s="168"/>
      <c r="AD4" s="169"/>
      <c r="AE4" s="149"/>
      <c r="AF4" s="149"/>
      <c r="AG4" s="170"/>
    </row>
    <row r="5" spans="1:39" ht="23.25" customHeight="1">
      <c r="A5" s="151" t="s">
        <v>4</v>
      </c>
      <c r="B5" s="145"/>
      <c r="C5" s="145"/>
      <c r="D5" s="145"/>
      <c r="E5" s="145"/>
      <c r="F5" s="145"/>
      <c r="G5" s="149"/>
      <c r="H5" s="149"/>
      <c r="I5" s="149"/>
      <c r="J5" s="149"/>
      <c r="K5" s="149"/>
      <c r="L5" s="149"/>
      <c r="M5" s="149"/>
      <c r="N5" s="28" t="s">
        <v>5</v>
      </c>
      <c r="O5" s="29"/>
      <c r="P5" s="30" t="s">
        <v>6</v>
      </c>
      <c r="Q5" s="136" t="s">
        <v>43</v>
      </c>
      <c r="R5" s="136"/>
      <c r="S5" s="136"/>
      <c r="T5" s="136"/>
      <c r="U5" s="136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37"/>
    </row>
    <row r="6" spans="1:39" ht="23.25" customHeight="1">
      <c r="A6" s="151" t="s">
        <v>4</v>
      </c>
      <c r="B6" s="145"/>
      <c r="C6" s="145"/>
      <c r="D6" s="145"/>
      <c r="E6" s="145"/>
      <c r="F6" s="145"/>
      <c r="G6" s="149"/>
      <c r="H6" s="149"/>
      <c r="I6" s="149"/>
      <c r="J6" s="149"/>
      <c r="K6" s="149"/>
      <c r="L6" s="149"/>
      <c r="M6" s="149"/>
      <c r="N6" s="28" t="s">
        <v>5</v>
      </c>
      <c r="O6" s="29"/>
      <c r="P6" s="30" t="s">
        <v>6</v>
      </c>
      <c r="Q6" s="136" t="s">
        <v>43</v>
      </c>
      <c r="R6" s="136"/>
      <c r="S6" s="136"/>
      <c r="T6" s="136"/>
      <c r="U6" s="136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37"/>
    </row>
    <row r="7" spans="1:39" ht="20.100000000000001" customHeight="1">
      <c r="A7" s="159" t="s">
        <v>7</v>
      </c>
      <c r="B7" s="160"/>
      <c r="C7" s="161"/>
      <c r="D7" s="145"/>
      <c r="E7" s="145"/>
      <c r="F7" s="138" t="s">
        <v>8</v>
      </c>
      <c r="G7" s="136"/>
      <c r="H7" s="136"/>
      <c r="I7" s="144"/>
      <c r="J7" s="138" t="s">
        <v>9</v>
      </c>
      <c r="K7" s="136"/>
      <c r="L7" s="136"/>
      <c r="M7" s="144"/>
      <c r="N7" s="138" t="s">
        <v>39</v>
      </c>
      <c r="O7" s="136"/>
      <c r="P7" s="136"/>
      <c r="Q7" s="144"/>
      <c r="R7" s="138" t="s">
        <v>10</v>
      </c>
      <c r="S7" s="136"/>
      <c r="T7" s="136"/>
      <c r="U7" s="136"/>
      <c r="V7" s="144"/>
      <c r="W7" s="138" t="s">
        <v>38</v>
      </c>
      <c r="X7" s="136"/>
      <c r="Y7" s="136"/>
      <c r="Z7" s="136"/>
      <c r="AA7" s="144"/>
      <c r="AB7" s="138" t="s">
        <v>40</v>
      </c>
      <c r="AC7" s="136"/>
      <c r="AD7" s="136"/>
      <c r="AE7" s="136"/>
      <c r="AF7" s="136"/>
      <c r="AG7" s="139"/>
    </row>
    <row r="8" spans="1:39" ht="20.100000000000001" customHeight="1">
      <c r="A8" s="162"/>
      <c r="B8" s="163"/>
      <c r="C8" s="164"/>
      <c r="D8" s="145" t="s">
        <v>11</v>
      </c>
      <c r="E8" s="145"/>
      <c r="F8" s="120"/>
      <c r="G8" s="120"/>
      <c r="H8" s="120"/>
      <c r="I8" s="120"/>
      <c r="J8" s="141"/>
      <c r="K8" s="142"/>
      <c r="L8" s="142"/>
      <c r="M8" s="143"/>
      <c r="N8" s="141"/>
      <c r="O8" s="142"/>
      <c r="P8" s="142"/>
      <c r="Q8" s="143"/>
      <c r="R8" s="141"/>
      <c r="S8" s="142"/>
      <c r="T8" s="142"/>
      <c r="U8" s="142"/>
      <c r="V8" s="143"/>
      <c r="W8" s="141"/>
      <c r="X8" s="142"/>
      <c r="Y8" s="142"/>
      <c r="Z8" s="142"/>
      <c r="AA8" s="143"/>
      <c r="AB8" s="120"/>
      <c r="AC8" s="120"/>
      <c r="AD8" s="120"/>
      <c r="AE8" s="120"/>
      <c r="AF8" s="120"/>
      <c r="AG8" s="171"/>
    </row>
    <row r="9" spans="1:39" ht="20.100000000000001" customHeight="1">
      <c r="A9" s="165"/>
      <c r="B9" s="166"/>
      <c r="C9" s="167"/>
      <c r="D9" s="140" t="s">
        <v>12</v>
      </c>
      <c r="E9" s="140"/>
      <c r="F9" s="141"/>
      <c r="G9" s="142"/>
      <c r="H9" s="142"/>
      <c r="I9" s="143"/>
      <c r="J9" s="141"/>
      <c r="K9" s="142"/>
      <c r="L9" s="142"/>
      <c r="M9" s="143"/>
      <c r="N9" s="141"/>
      <c r="O9" s="142"/>
      <c r="P9" s="142"/>
      <c r="Q9" s="143"/>
      <c r="R9" s="141"/>
      <c r="S9" s="142"/>
      <c r="T9" s="142"/>
      <c r="U9" s="142"/>
      <c r="V9" s="143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3"/>
    </row>
    <row r="10" spans="1:39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3"/>
    </row>
    <row r="11" spans="1:39">
      <c r="A11" s="34"/>
      <c r="B11" s="152" t="s">
        <v>15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35"/>
      <c r="Q11" s="35"/>
      <c r="R11" s="3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35"/>
      <c r="AE11" s="35"/>
      <c r="AF11" s="35"/>
      <c r="AG11" s="36"/>
    </row>
    <row r="12" spans="1:39" ht="14.25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153" t="s">
        <v>16</v>
      </c>
      <c r="R12" s="153"/>
      <c r="S12" s="153"/>
      <c r="T12" s="153"/>
      <c r="U12" s="155"/>
      <c r="V12" s="155"/>
      <c r="W12" s="155"/>
      <c r="X12" s="155"/>
      <c r="Y12" s="155"/>
      <c r="Z12" s="155"/>
      <c r="AA12" s="155"/>
      <c r="AB12" s="155"/>
      <c r="AC12" s="155"/>
      <c r="AD12" s="35"/>
      <c r="AE12" s="35"/>
      <c r="AF12" s="35"/>
      <c r="AG12" s="36"/>
    </row>
    <row r="13" spans="1:39">
      <c r="A13" s="37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8"/>
      <c r="V13" s="38"/>
      <c r="W13" s="38"/>
      <c r="X13" s="38"/>
      <c r="Y13" s="38"/>
      <c r="Z13" s="38"/>
      <c r="AA13" s="38"/>
      <c r="AB13" s="38"/>
      <c r="AC13" s="38"/>
      <c r="AD13" s="30"/>
      <c r="AE13" s="30"/>
      <c r="AF13" s="30"/>
      <c r="AG13" s="39"/>
    </row>
    <row r="14" spans="1:39" s="3" customFormat="1" ht="15" customHeight="1">
      <c r="A14" s="202" t="s">
        <v>124</v>
      </c>
      <c r="B14" s="188"/>
      <c r="C14" s="181" t="s">
        <v>13</v>
      </c>
      <c r="D14" s="182"/>
      <c r="E14" s="182"/>
      <c r="F14" s="182"/>
      <c r="G14" s="182"/>
      <c r="H14" s="182"/>
      <c r="I14" s="182"/>
      <c r="J14" s="183"/>
      <c r="K14" s="181" t="s">
        <v>49</v>
      </c>
      <c r="L14" s="182"/>
      <c r="M14" s="182"/>
      <c r="N14" s="182"/>
      <c r="O14" s="182"/>
      <c r="P14" s="182"/>
      <c r="Q14" s="183"/>
      <c r="R14" s="187" t="s">
        <v>14</v>
      </c>
      <c r="S14" s="188"/>
      <c r="T14" s="156" t="s">
        <v>50</v>
      </c>
      <c r="U14" s="157"/>
      <c r="V14" s="157"/>
      <c r="W14" s="157"/>
      <c r="X14" s="157"/>
      <c r="Y14" s="157"/>
      <c r="Z14" s="157"/>
      <c r="AA14" s="158"/>
      <c r="AB14" s="187" t="s">
        <v>36</v>
      </c>
      <c r="AC14" s="196"/>
      <c r="AD14" s="196"/>
      <c r="AE14" s="196"/>
      <c r="AF14" s="196"/>
      <c r="AG14" s="197"/>
    </row>
    <row r="15" spans="1:39" s="3" customFormat="1" ht="15" customHeight="1">
      <c r="A15" s="203"/>
      <c r="B15" s="190"/>
      <c r="C15" s="184"/>
      <c r="D15" s="185"/>
      <c r="E15" s="185"/>
      <c r="F15" s="185"/>
      <c r="G15" s="185"/>
      <c r="H15" s="185"/>
      <c r="I15" s="185"/>
      <c r="J15" s="186"/>
      <c r="K15" s="184"/>
      <c r="L15" s="185"/>
      <c r="M15" s="185"/>
      <c r="N15" s="185"/>
      <c r="O15" s="185"/>
      <c r="P15" s="185"/>
      <c r="Q15" s="186"/>
      <c r="R15" s="189"/>
      <c r="S15" s="190"/>
      <c r="T15" s="191" t="s">
        <v>52</v>
      </c>
      <c r="U15" s="192"/>
      <c r="V15" s="192"/>
      <c r="W15" s="192"/>
      <c r="X15" s="193" t="s">
        <v>53</v>
      </c>
      <c r="Y15" s="194"/>
      <c r="Z15" s="194"/>
      <c r="AA15" s="195"/>
      <c r="AB15" s="189"/>
      <c r="AC15" s="198"/>
      <c r="AD15" s="198"/>
      <c r="AE15" s="198"/>
      <c r="AF15" s="198"/>
      <c r="AG15" s="199"/>
      <c r="AJ15" s="108" t="s">
        <v>70</v>
      </c>
      <c r="AK15" s="109"/>
      <c r="AL15" s="108" t="s">
        <v>71</v>
      </c>
      <c r="AM15" s="109"/>
    </row>
    <row r="16" spans="1:39" s="3" customFormat="1" ht="20.100000000000001" customHeight="1">
      <c r="A16" s="200">
        <v>1</v>
      </c>
      <c r="B16" s="201"/>
      <c r="C16" s="110"/>
      <c r="D16" s="175"/>
      <c r="E16" s="175"/>
      <c r="F16" s="175"/>
      <c r="G16" s="175"/>
      <c r="H16" s="175"/>
      <c r="I16" s="175"/>
      <c r="J16" s="176"/>
      <c r="K16" s="123"/>
      <c r="L16" s="124"/>
      <c r="M16" s="124"/>
      <c r="N16" s="124"/>
      <c r="O16" s="124"/>
      <c r="P16" s="124"/>
      <c r="Q16" s="125"/>
      <c r="R16" s="120"/>
      <c r="S16" s="120"/>
      <c r="T16" s="114"/>
      <c r="U16" s="115"/>
      <c r="V16" s="115"/>
      <c r="W16" s="122"/>
      <c r="X16" s="116"/>
      <c r="Y16" s="117"/>
      <c r="Z16" s="117"/>
      <c r="AA16" s="118"/>
      <c r="AB16" s="110" t="str">
        <f>IF(T16="○","１部ﾌﾟﾛﾃｸﾄ",IF(X16="○","２部ﾌﾟﾛﾃｸﾄ",""))</f>
        <v/>
      </c>
      <c r="AC16" s="111"/>
      <c r="AD16" s="111"/>
      <c r="AE16" s="111"/>
      <c r="AF16" s="111"/>
      <c r="AG16" s="112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00000000000001" customHeight="1">
      <c r="A17" s="200">
        <v>2</v>
      </c>
      <c r="B17" s="201"/>
      <c r="C17" s="110"/>
      <c r="D17" s="175"/>
      <c r="E17" s="175"/>
      <c r="F17" s="175"/>
      <c r="G17" s="175"/>
      <c r="H17" s="175"/>
      <c r="I17" s="175"/>
      <c r="J17" s="176"/>
      <c r="K17" s="123"/>
      <c r="L17" s="124"/>
      <c r="M17" s="124"/>
      <c r="N17" s="124"/>
      <c r="O17" s="124"/>
      <c r="P17" s="124"/>
      <c r="Q17" s="125"/>
      <c r="R17" s="120"/>
      <c r="S17" s="120"/>
      <c r="T17" s="114"/>
      <c r="U17" s="115"/>
      <c r="V17" s="115"/>
      <c r="W17" s="122"/>
      <c r="X17" s="116"/>
      <c r="Y17" s="117"/>
      <c r="Z17" s="117"/>
      <c r="AA17" s="118"/>
      <c r="AB17" s="110" t="str">
        <f t="shared" ref="AB17:AB80" si="0">IF(T17="○","１部ﾌﾟﾛﾃｸﾄ",IF(X17="○","２部ﾌﾟﾛﾃｸﾄ",""))</f>
        <v/>
      </c>
      <c r="AC17" s="111"/>
      <c r="AD17" s="111"/>
      <c r="AE17" s="111"/>
      <c r="AF17" s="111"/>
      <c r="AG17" s="112"/>
    </row>
    <row r="18" spans="1:33" s="3" customFormat="1" ht="20.100000000000001" customHeight="1">
      <c r="A18" s="200">
        <v>3</v>
      </c>
      <c r="B18" s="201"/>
      <c r="C18" s="110"/>
      <c r="D18" s="175"/>
      <c r="E18" s="175"/>
      <c r="F18" s="175"/>
      <c r="G18" s="175"/>
      <c r="H18" s="175"/>
      <c r="I18" s="175"/>
      <c r="J18" s="176"/>
      <c r="K18" s="123"/>
      <c r="L18" s="124"/>
      <c r="M18" s="124"/>
      <c r="N18" s="124"/>
      <c r="O18" s="124"/>
      <c r="P18" s="124"/>
      <c r="Q18" s="125"/>
      <c r="R18" s="120"/>
      <c r="S18" s="120"/>
      <c r="T18" s="114"/>
      <c r="U18" s="115"/>
      <c r="V18" s="115"/>
      <c r="W18" s="122"/>
      <c r="X18" s="116"/>
      <c r="Y18" s="117"/>
      <c r="Z18" s="117"/>
      <c r="AA18" s="118"/>
      <c r="AB18" s="110" t="str">
        <f t="shared" si="0"/>
        <v/>
      </c>
      <c r="AC18" s="111"/>
      <c r="AD18" s="111"/>
      <c r="AE18" s="111"/>
      <c r="AF18" s="111"/>
      <c r="AG18" s="112"/>
    </row>
    <row r="19" spans="1:33" s="3" customFormat="1" ht="20.100000000000001" customHeight="1">
      <c r="A19" s="200">
        <v>4</v>
      </c>
      <c r="B19" s="201"/>
      <c r="C19" s="110"/>
      <c r="D19" s="175"/>
      <c r="E19" s="175"/>
      <c r="F19" s="175"/>
      <c r="G19" s="175"/>
      <c r="H19" s="175"/>
      <c r="I19" s="175"/>
      <c r="J19" s="176"/>
      <c r="K19" s="123"/>
      <c r="L19" s="124"/>
      <c r="M19" s="124"/>
      <c r="N19" s="124"/>
      <c r="O19" s="124"/>
      <c r="P19" s="124"/>
      <c r="Q19" s="125"/>
      <c r="R19" s="120"/>
      <c r="S19" s="120"/>
      <c r="T19" s="114"/>
      <c r="U19" s="115"/>
      <c r="V19" s="115"/>
      <c r="W19" s="122"/>
      <c r="X19" s="116"/>
      <c r="Y19" s="117"/>
      <c r="Z19" s="117"/>
      <c r="AA19" s="118"/>
      <c r="AB19" s="110" t="str">
        <f t="shared" si="0"/>
        <v/>
      </c>
      <c r="AC19" s="111"/>
      <c r="AD19" s="111"/>
      <c r="AE19" s="111"/>
      <c r="AF19" s="111"/>
      <c r="AG19" s="112"/>
    </row>
    <row r="20" spans="1:33" s="3" customFormat="1" ht="20.100000000000001" customHeight="1">
      <c r="A20" s="200">
        <v>5</v>
      </c>
      <c r="B20" s="201"/>
      <c r="C20" s="110"/>
      <c r="D20" s="175"/>
      <c r="E20" s="175"/>
      <c r="F20" s="175"/>
      <c r="G20" s="175"/>
      <c r="H20" s="175"/>
      <c r="I20" s="175"/>
      <c r="J20" s="176"/>
      <c r="K20" s="123"/>
      <c r="L20" s="124"/>
      <c r="M20" s="124"/>
      <c r="N20" s="124"/>
      <c r="O20" s="124"/>
      <c r="P20" s="124"/>
      <c r="Q20" s="125"/>
      <c r="R20" s="120"/>
      <c r="S20" s="120"/>
      <c r="T20" s="114"/>
      <c r="U20" s="115"/>
      <c r="V20" s="115"/>
      <c r="W20" s="122"/>
      <c r="X20" s="116"/>
      <c r="Y20" s="117"/>
      <c r="Z20" s="117"/>
      <c r="AA20" s="118"/>
      <c r="AB20" s="110" t="str">
        <f t="shared" si="0"/>
        <v/>
      </c>
      <c r="AC20" s="111"/>
      <c r="AD20" s="111"/>
      <c r="AE20" s="111"/>
      <c r="AF20" s="111"/>
      <c r="AG20" s="112"/>
    </row>
    <row r="21" spans="1:33" s="3" customFormat="1" ht="20.100000000000001" customHeight="1">
      <c r="A21" s="200">
        <v>6</v>
      </c>
      <c r="B21" s="201"/>
      <c r="C21" s="110"/>
      <c r="D21" s="175"/>
      <c r="E21" s="175"/>
      <c r="F21" s="175"/>
      <c r="G21" s="175"/>
      <c r="H21" s="175"/>
      <c r="I21" s="175"/>
      <c r="J21" s="176"/>
      <c r="K21" s="123"/>
      <c r="L21" s="124"/>
      <c r="M21" s="124"/>
      <c r="N21" s="124"/>
      <c r="O21" s="124"/>
      <c r="P21" s="124"/>
      <c r="Q21" s="125"/>
      <c r="R21" s="120"/>
      <c r="S21" s="120"/>
      <c r="T21" s="114"/>
      <c r="U21" s="115"/>
      <c r="V21" s="115"/>
      <c r="W21" s="122"/>
      <c r="X21" s="116"/>
      <c r="Y21" s="117"/>
      <c r="Z21" s="117"/>
      <c r="AA21" s="118"/>
      <c r="AB21" s="110" t="str">
        <f t="shared" si="0"/>
        <v/>
      </c>
      <c r="AC21" s="111"/>
      <c r="AD21" s="111"/>
      <c r="AE21" s="111"/>
      <c r="AF21" s="111"/>
      <c r="AG21" s="112"/>
    </row>
    <row r="22" spans="1:33" s="3" customFormat="1" ht="20.100000000000001" customHeight="1">
      <c r="A22" s="200">
        <v>7</v>
      </c>
      <c r="B22" s="201"/>
      <c r="C22" s="110"/>
      <c r="D22" s="175"/>
      <c r="E22" s="175"/>
      <c r="F22" s="175"/>
      <c r="G22" s="175"/>
      <c r="H22" s="175"/>
      <c r="I22" s="175"/>
      <c r="J22" s="176"/>
      <c r="K22" s="123"/>
      <c r="L22" s="124"/>
      <c r="M22" s="124"/>
      <c r="N22" s="124"/>
      <c r="O22" s="124"/>
      <c r="P22" s="124"/>
      <c r="Q22" s="125"/>
      <c r="R22" s="120"/>
      <c r="S22" s="120"/>
      <c r="T22" s="114"/>
      <c r="U22" s="115"/>
      <c r="V22" s="115"/>
      <c r="W22" s="122"/>
      <c r="X22" s="116"/>
      <c r="Y22" s="117"/>
      <c r="Z22" s="117"/>
      <c r="AA22" s="118"/>
      <c r="AB22" s="110" t="str">
        <f t="shared" si="0"/>
        <v/>
      </c>
      <c r="AC22" s="111"/>
      <c r="AD22" s="111"/>
      <c r="AE22" s="111"/>
      <c r="AF22" s="111"/>
      <c r="AG22" s="112"/>
    </row>
    <row r="23" spans="1:33" s="3" customFormat="1" ht="20.100000000000001" customHeight="1">
      <c r="A23" s="200">
        <v>8</v>
      </c>
      <c r="B23" s="201"/>
      <c r="C23" s="110"/>
      <c r="D23" s="175"/>
      <c r="E23" s="175"/>
      <c r="F23" s="175"/>
      <c r="G23" s="175"/>
      <c r="H23" s="175"/>
      <c r="I23" s="175"/>
      <c r="J23" s="176"/>
      <c r="K23" s="123"/>
      <c r="L23" s="124"/>
      <c r="M23" s="124"/>
      <c r="N23" s="124"/>
      <c r="O23" s="124"/>
      <c r="P23" s="124"/>
      <c r="Q23" s="125"/>
      <c r="R23" s="120"/>
      <c r="S23" s="120"/>
      <c r="T23" s="114"/>
      <c r="U23" s="115"/>
      <c r="V23" s="115"/>
      <c r="W23" s="122"/>
      <c r="X23" s="116"/>
      <c r="Y23" s="117"/>
      <c r="Z23" s="117"/>
      <c r="AA23" s="118"/>
      <c r="AB23" s="110" t="str">
        <f t="shared" si="0"/>
        <v/>
      </c>
      <c r="AC23" s="111"/>
      <c r="AD23" s="111"/>
      <c r="AE23" s="111"/>
      <c r="AF23" s="111"/>
      <c r="AG23" s="112"/>
    </row>
    <row r="24" spans="1:33" s="3" customFormat="1" ht="20.100000000000001" customHeight="1">
      <c r="A24" s="200">
        <v>9</v>
      </c>
      <c r="B24" s="201"/>
      <c r="C24" s="110"/>
      <c r="D24" s="175"/>
      <c r="E24" s="175"/>
      <c r="F24" s="175"/>
      <c r="G24" s="175"/>
      <c r="H24" s="175"/>
      <c r="I24" s="175"/>
      <c r="J24" s="176"/>
      <c r="K24" s="123"/>
      <c r="L24" s="124"/>
      <c r="M24" s="124"/>
      <c r="N24" s="124"/>
      <c r="O24" s="124"/>
      <c r="P24" s="124"/>
      <c r="Q24" s="125"/>
      <c r="R24" s="120"/>
      <c r="S24" s="120"/>
      <c r="T24" s="114"/>
      <c r="U24" s="115"/>
      <c r="V24" s="115"/>
      <c r="W24" s="122"/>
      <c r="X24" s="116"/>
      <c r="Y24" s="117"/>
      <c r="Z24" s="117"/>
      <c r="AA24" s="118"/>
      <c r="AB24" s="110" t="str">
        <f t="shared" si="0"/>
        <v/>
      </c>
      <c r="AC24" s="111"/>
      <c r="AD24" s="111"/>
      <c r="AE24" s="111"/>
      <c r="AF24" s="111"/>
      <c r="AG24" s="112"/>
    </row>
    <row r="25" spans="1:33" s="3" customFormat="1" ht="20.100000000000001" customHeight="1">
      <c r="A25" s="200">
        <v>10</v>
      </c>
      <c r="B25" s="201"/>
      <c r="C25" s="110"/>
      <c r="D25" s="175"/>
      <c r="E25" s="175"/>
      <c r="F25" s="175"/>
      <c r="G25" s="175"/>
      <c r="H25" s="175"/>
      <c r="I25" s="175"/>
      <c r="J25" s="176"/>
      <c r="K25" s="123"/>
      <c r="L25" s="124"/>
      <c r="M25" s="124"/>
      <c r="N25" s="124"/>
      <c r="O25" s="124"/>
      <c r="P25" s="124"/>
      <c r="Q25" s="125"/>
      <c r="R25" s="120"/>
      <c r="S25" s="120"/>
      <c r="T25" s="114"/>
      <c r="U25" s="115"/>
      <c r="V25" s="115"/>
      <c r="W25" s="122"/>
      <c r="X25" s="116"/>
      <c r="Y25" s="117"/>
      <c r="Z25" s="117"/>
      <c r="AA25" s="118"/>
      <c r="AB25" s="110" t="str">
        <f t="shared" si="0"/>
        <v/>
      </c>
      <c r="AC25" s="111"/>
      <c r="AD25" s="111"/>
      <c r="AE25" s="111"/>
      <c r="AF25" s="111"/>
      <c r="AG25" s="112"/>
    </row>
    <row r="26" spans="1:33" s="3" customFormat="1" ht="20.100000000000001" customHeight="1">
      <c r="A26" s="200">
        <v>11</v>
      </c>
      <c r="B26" s="201"/>
      <c r="C26" s="110"/>
      <c r="D26" s="175"/>
      <c r="E26" s="175"/>
      <c r="F26" s="175"/>
      <c r="G26" s="175"/>
      <c r="H26" s="175"/>
      <c r="I26" s="175"/>
      <c r="J26" s="176"/>
      <c r="K26" s="123"/>
      <c r="L26" s="124"/>
      <c r="M26" s="124"/>
      <c r="N26" s="124"/>
      <c r="O26" s="124"/>
      <c r="P26" s="124"/>
      <c r="Q26" s="125"/>
      <c r="R26" s="120"/>
      <c r="S26" s="120"/>
      <c r="T26" s="114"/>
      <c r="U26" s="115"/>
      <c r="V26" s="115"/>
      <c r="W26" s="122"/>
      <c r="X26" s="116"/>
      <c r="Y26" s="117"/>
      <c r="Z26" s="117"/>
      <c r="AA26" s="118"/>
      <c r="AB26" s="110" t="str">
        <f t="shared" si="0"/>
        <v/>
      </c>
      <c r="AC26" s="111"/>
      <c r="AD26" s="111"/>
      <c r="AE26" s="111"/>
      <c r="AF26" s="111"/>
      <c r="AG26" s="112"/>
    </row>
    <row r="27" spans="1:33" s="3" customFormat="1" ht="20.100000000000001" customHeight="1">
      <c r="A27" s="200">
        <v>12</v>
      </c>
      <c r="B27" s="201"/>
      <c r="C27" s="110"/>
      <c r="D27" s="175"/>
      <c r="E27" s="175"/>
      <c r="F27" s="175"/>
      <c r="G27" s="175"/>
      <c r="H27" s="175"/>
      <c r="I27" s="175"/>
      <c r="J27" s="176"/>
      <c r="K27" s="123"/>
      <c r="L27" s="124"/>
      <c r="M27" s="124"/>
      <c r="N27" s="124"/>
      <c r="O27" s="124"/>
      <c r="P27" s="124"/>
      <c r="Q27" s="125"/>
      <c r="R27" s="120"/>
      <c r="S27" s="120"/>
      <c r="T27" s="114"/>
      <c r="U27" s="115"/>
      <c r="V27" s="115"/>
      <c r="W27" s="122"/>
      <c r="X27" s="116"/>
      <c r="Y27" s="117"/>
      <c r="Z27" s="117"/>
      <c r="AA27" s="118"/>
      <c r="AB27" s="110" t="str">
        <f>IF(T27="○","１部ﾌﾟﾛﾃｸﾄ",IF(X27="○","２部ﾌﾟﾛﾃｸﾄ",""))</f>
        <v/>
      </c>
      <c r="AC27" s="111"/>
      <c r="AD27" s="111"/>
      <c r="AE27" s="111"/>
      <c r="AF27" s="111"/>
      <c r="AG27" s="112"/>
    </row>
    <row r="28" spans="1:33" s="3" customFormat="1" ht="20.100000000000001" customHeight="1">
      <c r="A28" s="200">
        <v>13</v>
      </c>
      <c r="B28" s="201"/>
      <c r="C28" s="110"/>
      <c r="D28" s="175"/>
      <c r="E28" s="175"/>
      <c r="F28" s="175"/>
      <c r="G28" s="175"/>
      <c r="H28" s="175"/>
      <c r="I28" s="175"/>
      <c r="J28" s="176"/>
      <c r="K28" s="123"/>
      <c r="L28" s="124"/>
      <c r="M28" s="124"/>
      <c r="N28" s="124"/>
      <c r="O28" s="124"/>
      <c r="P28" s="124"/>
      <c r="Q28" s="125"/>
      <c r="R28" s="120"/>
      <c r="S28" s="120"/>
      <c r="T28" s="114"/>
      <c r="U28" s="115"/>
      <c r="V28" s="115"/>
      <c r="W28" s="122"/>
      <c r="X28" s="116"/>
      <c r="Y28" s="117"/>
      <c r="Z28" s="117"/>
      <c r="AA28" s="118"/>
      <c r="AB28" s="110" t="str">
        <f t="shared" si="0"/>
        <v/>
      </c>
      <c r="AC28" s="111"/>
      <c r="AD28" s="111"/>
      <c r="AE28" s="111"/>
      <c r="AF28" s="111"/>
      <c r="AG28" s="112"/>
    </row>
    <row r="29" spans="1:33" s="3" customFormat="1" ht="20.100000000000001" customHeight="1">
      <c r="A29" s="200">
        <v>14</v>
      </c>
      <c r="B29" s="201"/>
      <c r="C29" s="110"/>
      <c r="D29" s="175"/>
      <c r="E29" s="175"/>
      <c r="F29" s="175"/>
      <c r="G29" s="175"/>
      <c r="H29" s="175"/>
      <c r="I29" s="175"/>
      <c r="J29" s="176"/>
      <c r="K29" s="123"/>
      <c r="L29" s="124"/>
      <c r="M29" s="124"/>
      <c r="N29" s="124"/>
      <c r="O29" s="124"/>
      <c r="P29" s="124"/>
      <c r="Q29" s="125"/>
      <c r="R29" s="120"/>
      <c r="S29" s="120"/>
      <c r="T29" s="114"/>
      <c r="U29" s="115"/>
      <c r="V29" s="115"/>
      <c r="W29" s="115"/>
      <c r="X29" s="116"/>
      <c r="Y29" s="117"/>
      <c r="Z29" s="117"/>
      <c r="AA29" s="118"/>
      <c r="AB29" s="110" t="str">
        <f t="shared" si="0"/>
        <v/>
      </c>
      <c r="AC29" s="111"/>
      <c r="AD29" s="111"/>
      <c r="AE29" s="111"/>
      <c r="AF29" s="111"/>
      <c r="AG29" s="112"/>
    </row>
    <row r="30" spans="1:33" s="3" customFormat="1" ht="20.100000000000001" customHeight="1">
      <c r="A30" s="200">
        <v>15</v>
      </c>
      <c r="B30" s="201"/>
      <c r="C30" s="110"/>
      <c r="D30" s="175"/>
      <c r="E30" s="175"/>
      <c r="F30" s="175"/>
      <c r="G30" s="175"/>
      <c r="H30" s="175"/>
      <c r="I30" s="175"/>
      <c r="J30" s="176"/>
      <c r="K30" s="123"/>
      <c r="L30" s="124"/>
      <c r="M30" s="124"/>
      <c r="N30" s="124"/>
      <c r="O30" s="124"/>
      <c r="P30" s="124"/>
      <c r="Q30" s="125"/>
      <c r="R30" s="120"/>
      <c r="S30" s="120"/>
      <c r="T30" s="114"/>
      <c r="U30" s="115"/>
      <c r="V30" s="115"/>
      <c r="W30" s="115"/>
      <c r="X30" s="116"/>
      <c r="Y30" s="117"/>
      <c r="Z30" s="117"/>
      <c r="AA30" s="118"/>
      <c r="AB30" s="110" t="str">
        <f t="shared" si="0"/>
        <v/>
      </c>
      <c r="AC30" s="111"/>
      <c r="AD30" s="111"/>
      <c r="AE30" s="111"/>
      <c r="AF30" s="111"/>
      <c r="AG30" s="112"/>
    </row>
    <row r="31" spans="1:33" s="3" customFormat="1" ht="20.100000000000001" customHeight="1">
      <c r="A31" s="200">
        <v>16</v>
      </c>
      <c r="B31" s="201"/>
      <c r="C31" s="110"/>
      <c r="D31" s="175"/>
      <c r="E31" s="175"/>
      <c r="F31" s="175"/>
      <c r="G31" s="175"/>
      <c r="H31" s="175"/>
      <c r="I31" s="175"/>
      <c r="J31" s="176"/>
      <c r="K31" s="123"/>
      <c r="L31" s="124"/>
      <c r="M31" s="124"/>
      <c r="N31" s="124"/>
      <c r="O31" s="124"/>
      <c r="P31" s="124"/>
      <c r="Q31" s="125"/>
      <c r="R31" s="120"/>
      <c r="S31" s="120"/>
      <c r="T31" s="114"/>
      <c r="U31" s="115"/>
      <c r="V31" s="115"/>
      <c r="W31" s="115"/>
      <c r="X31" s="116"/>
      <c r="Y31" s="117"/>
      <c r="Z31" s="117"/>
      <c r="AA31" s="118"/>
      <c r="AB31" s="110" t="str">
        <f t="shared" si="0"/>
        <v/>
      </c>
      <c r="AC31" s="111"/>
      <c r="AD31" s="111"/>
      <c r="AE31" s="111"/>
      <c r="AF31" s="111"/>
      <c r="AG31" s="112"/>
    </row>
    <row r="32" spans="1:33" s="3" customFormat="1" ht="20.100000000000001" customHeight="1">
      <c r="A32" s="200">
        <v>17</v>
      </c>
      <c r="B32" s="201"/>
      <c r="C32" s="110"/>
      <c r="D32" s="175"/>
      <c r="E32" s="175"/>
      <c r="F32" s="175"/>
      <c r="G32" s="175"/>
      <c r="H32" s="175"/>
      <c r="I32" s="175"/>
      <c r="J32" s="176"/>
      <c r="K32" s="123"/>
      <c r="L32" s="124"/>
      <c r="M32" s="124"/>
      <c r="N32" s="124"/>
      <c r="O32" s="124"/>
      <c r="P32" s="124"/>
      <c r="Q32" s="125"/>
      <c r="R32" s="120"/>
      <c r="S32" s="120"/>
      <c r="T32" s="114"/>
      <c r="U32" s="115"/>
      <c r="V32" s="115"/>
      <c r="W32" s="115"/>
      <c r="X32" s="116"/>
      <c r="Y32" s="117"/>
      <c r="Z32" s="117"/>
      <c r="AA32" s="118"/>
      <c r="AB32" s="110" t="str">
        <f t="shared" si="0"/>
        <v/>
      </c>
      <c r="AC32" s="111"/>
      <c r="AD32" s="111"/>
      <c r="AE32" s="111"/>
      <c r="AF32" s="111"/>
      <c r="AG32" s="112"/>
    </row>
    <row r="33" spans="1:33" s="3" customFormat="1" ht="20.100000000000001" customHeight="1">
      <c r="A33" s="200">
        <v>18</v>
      </c>
      <c r="B33" s="201"/>
      <c r="C33" s="110"/>
      <c r="D33" s="175"/>
      <c r="E33" s="175"/>
      <c r="F33" s="175"/>
      <c r="G33" s="175"/>
      <c r="H33" s="175"/>
      <c r="I33" s="175"/>
      <c r="J33" s="176"/>
      <c r="K33" s="123"/>
      <c r="L33" s="124"/>
      <c r="M33" s="124"/>
      <c r="N33" s="124"/>
      <c r="O33" s="124"/>
      <c r="P33" s="124"/>
      <c r="Q33" s="125"/>
      <c r="R33" s="120"/>
      <c r="S33" s="120"/>
      <c r="T33" s="114"/>
      <c r="U33" s="115"/>
      <c r="V33" s="115"/>
      <c r="W33" s="115"/>
      <c r="X33" s="116"/>
      <c r="Y33" s="117"/>
      <c r="Z33" s="117"/>
      <c r="AA33" s="118"/>
      <c r="AB33" s="110" t="str">
        <f t="shared" si="0"/>
        <v/>
      </c>
      <c r="AC33" s="111"/>
      <c r="AD33" s="111"/>
      <c r="AE33" s="111"/>
      <c r="AF33" s="111"/>
      <c r="AG33" s="112"/>
    </row>
    <row r="34" spans="1:33" s="3" customFormat="1" ht="20.100000000000001" customHeight="1">
      <c r="A34" s="200">
        <v>19</v>
      </c>
      <c r="B34" s="201"/>
      <c r="C34" s="110"/>
      <c r="D34" s="175"/>
      <c r="E34" s="175"/>
      <c r="F34" s="175"/>
      <c r="G34" s="175"/>
      <c r="H34" s="175"/>
      <c r="I34" s="175"/>
      <c r="J34" s="176"/>
      <c r="K34" s="123"/>
      <c r="L34" s="124"/>
      <c r="M34" s="124"/>
      <c r="N34" s="124"/>
      <c r="O34" s="124"/>
      <c r="P34" s="124"/>
      <c r="Q34" s="125"/>
      <c r="R34" s="120"/>
      <c r="S34" s="120"/>
      <c r="T34" s="114"/>
      <c r="U34" s="115"/>
      <c r="V34" s="115"/>
      <c r="W34" s="115"/>
      <c r="X34" s="116"/>
      <c r="Y34" s="117"/>
      <c r="Z34" s="117"/>
      <c r="AA34" s="118"/>
      <c r="AB34" s="110" t="str">
        <f t="shared" si="0"/>
        <v/>
      </c>
      <c r="AC34" s="111"/>
      <c r="AD34" s="111"/>
      <c r="AE34" s="111"/>
      <c r="AF34" s="111"/>
      <c r="AG34" s="112"/>
    </row>
    <row r="35" spans="1:33" s="3" customFormat="1" ht="20.100000000000001" customHeight="1">
      <c r="A35" s="200">
        <v>20</v>
      </c>
      <c r="B35" s="201"/>
      <c r="C35" s="110"/>
      <c r="D35" s="175"/>
      <c r="E35" s="175"/>
      <c r="F35" s="175"/>
      <c r="G35" s="175"/>
      <c r="H35" s="175"/>
      <c r="I35" s="175"/>
      <c r="J35" s="176"/>
      <c r="K35" s="123"/>
      <c r="L35" s="124"/>
      <c r="M35" s="124"/>
      <c r="N35" s="124"/>
      <c r="O35" s="124"/>
      <c r="P35" s="124"/>
      <c r="Q35" s="125"/>
      <c r="R35" s="120"/>
      <c r="S35" s="120"/>
      <c r="T35" s="114"/>
      <c r="U35" s="115"/>
      <c r="V35" s="115"/>
      <c r="W35" s="115"/>
      <c r="X35" s="116"/>
      <c r="Y35" s="117"/>
      <c r="Z35" s="117"/>
      <c r="AA35" s="118"/>
      <c r="AB35" s="110" t="str">
        <f t="shared" si="0"/>
        <v/>
      </c>
      <c r="AC35" s="111"/>
      <c r="AD35" s="111"/>
      <c r="AE35" s="111"/>
      <c r="AF35" s="111"/>
      <c r="AG35" s="112"/>
    </row>
    <row r="36" spans="1:33" s="3" customFormat="1" ht="20.100000000000001" customHeight="1">
      <c r="A36" s="200">
        <v>21</v>
      </c>
      <c r="B36" s="201"/>
      <c r="C36" s="110"/>
      <c r="D36" s="175"/>
      <c r="E36" s="175"/>
      <c r="F36" s="175"/>
      <c r="G36" s="175"/>
      <c r="H36" s="175"/>
      <c r="I36" s="175"/>
      <c r="J36" s="176"/>
      <c r="K36" s="123"/>
      <c r="L36" s="124"/>
      <c r="M36" s="124"/>
      <c r="N36" s="124"/>
      <c r="O36" s="124"/>
      <c r="P36" s="124"/>
      <c r="Q36" s="125"/>
      <c r="R36" s="120"/>
      <c r="S36" s="120"/>
      <c r="T36" s="114"/>
      <c r="U36" s="115"/>
      <c r="V36" s="115"/>
      <c r="W36" s="115"/>
      <c r="X36" s="116"/>
      <c r="Y36" s="117"/>
      <c r="Z36" s="117"/>
      <c r="AA36" s="118"/>
      <c r="AB36" s="110" t="str">
        <f t="shared" si="0"/>
        <v/>
      </c>
      <c r="AC36" s="111"/>
      <c r="AD36" s="111"/>
      <c r="AE36" s="111"/>
      <c r="AF36" s="111"/>
      <c r="AG36" s="112"/>
    </row>
    <row r="37" spans="1:33" s="3" customFormat="1" ht="20.100000000000001" customHeight="1">
      <c r="A37" s="200">
        <v>22</v>
      </c>
      <c r="B37" s="201"/>
      <c r="C37" s="110"/>
      <c r="D37" s="175"/>
      <c r="E37" s="175"/>
      <c r="F37" s="175"/>
      <c r="G37" s="175"/>
      <c r="H37" s="175"/>
      <c r="I37" s="175"/>
      <c r="J37" s="176"/>
      <c r="K37" s="123"/>
      <c r="L37" s="124"/>
      <c r="M37" s="124"/>
      <c r="N37" s="124"/>
      <c r="O37" s="124"/>
      <c r="P37" s="124"/>
      <c r="Q37" s="125"/>
      <c r="R37" s="120"/>
      <c r="S37" s="120"/>
      <c r="T37" s="114"/>
      <c r="U37" s="115"/>
      <c r="V37" s="115"/>
      <c r="W37" s="115"/>
      <c r="X37" s="116"/>
      <c r="Y37" s="117"/>
      <c r="Z37" s="117"/>
      <c r="AA37" s="118"/>
      <c r="AB37" s="110" t="str">
        <f t="shared" si="0"/>
        <v/>
      </c>
      <c r="AC37" s="111"/>
      <c r="AD37" s="111"/>
      <c r="AE37" s="111"/>
      <c r="AF37" s="111"/>
      <c r="AG37" s="112"/>
    </row>
    <row r="38" spans="1:33" s="3" customFormat="1" ht="20.100000000000001" customHeight="1">
      <c r="A38" s="200">
        <v>23</v>
      </c>
      <c r="B38" s="201"/>
      <c r="C38" s="110"/>
      <c r="D38" s="175"/>
      <c r="E38" s="175"/>
      <c r="F38" s="175"/>
      <c r="G38" s="175"/>
      <c r="H38" s="175"/>
      <c r="I38" s="175"/>
      <c r="J38" s="176"/>
      <c r="K38" s="123"/>
      <c r="L38" s="124"/>
      <c r="M38" s="124"/>
      <c r="N38" s="124"/>
      <c r="O38" s="124"/>
      <c r="P38" s="124"/>
      <c r="Q38" s="125"/>
      <c r="R38" s="120"/>
      <c r="S38" s="120"/>
      <c r="T38" s="114"/>
      <c r="U38" s="115"/>
      <c r="V38" s="115"/>
      <c r="W38" s="115"/>
      <c r="X38" s="116"/>
      <c r="Y38" s="117"/>
      <c r="Z38" s="117"/>
      <c r="AA38" s="118"/>
      <c r="AB38" s="110" t="str">
        <f t="shared" si="0"/>
        <v/>
      </c>
      <c r="AC38" s="111"/>
      <c r="AD38" s="111"/>
      <c r="AE38" s="111"/>
      <c r="AF38" s="111"/>
      <c r="AG38" s="112"/>
    </row>
    <row r="39" spans="1:33" s="3" customFormat="1" ht="20.100000000000001" customHeight="1">
      <c r="A39" s="200">
        <v>24</v>
      </c>
      <c r="B39" s="201"/>
      <c r="C39" s="110"/>
      <c r="D39" s="175"/>
      <c r="E39" s="175"/>
      <c r="F39" s="175"/>
      <c r="G39" s="175"/>
      <c r="H39" s="175"/>
      <c r="I39" s="175"/>
      <c r="J39" s="176"/>
      <c r="K39" s="123"/>
      <c r="L39" s="124"/>
      <c r="M39" s="124"/>
      <c r="N39" s="124"/>
      <c r="O39" s="124"/>
      <c r="P39" s="124"/>
      <c r="Q39" s="125"/>
      <c r="R39" s="120"/>
      <c r="S39" s="120"/>
      <c r="T39" s="114"/>
      <c r="U39" s="115"/>
      <c r="V39" s="115"/>
      <c r="W39" s="115"/>
      <c r="X39" s="116"/>
      <c r="Y39" s="117"/>
      <c r="Z39" s="117"/>
      <c r="AA39" s="118"/>
      <c r="AB39" s="110" t="str">
        <f t="shared" si="0"/>
        <v/>
      </c>
      <c r="AC39" s="111"/>
      <c r="AD39" s="111"/>
      <c r="AE39" s="111"/>
      <c r="AF39" s="111"/>
      <c r="AG39" s="112"/>
    </row>
    <row r="40" spans="1:33" s="3" customFormat="1" ht="20.100000000000001" customHeight="1">
      <c r="A40" s="200">
        <v>25</v>
      </c>
      <c r="B40" s="201"/>
      <c r="C40" s="110"/>
      <c r="D40" s="175"/>
      <c r="E40" s="175"/>
      <c r="F40" s="175"/>
      <c r="G40" s="175"/>
      <c r="H40" s="175"/>
      <c r="I40" s="175"/>
      <c r="J40" s="176"/>
      <c r="K40" s="123"/>
      <c r="L40" s="124"/>
      <c r="M40" s="124"/>
      <c r="N40" s="124"/>
      <c r="O40" s="124"/>
      <c r="P40" s="124"/>
      <c r="Q40" s="125"/>
      <c r="R40" s="120"/>
      <c r="S40" s="120"/>
      <c r="T40" s="114"/>
      <c r="U40" s="115"/>
      <c r="V40" s="115"/>
      <c r="W40" s="115"/>
      <c r="X40" s="116"/>
      <c r="Y40" s="117"/>
      <c r="Z40" s="117"/>
      <c r="AA40" s="118"/>
      <c r="AB40" s="110" t="str">
        <f t="shared" si="0"/>
        <v/>
      </c>
      <c r="AC40" s="111"/>
      <c r="AD40" s="111"/>
      <c r="AE40" s="111"/>
      <c r="AF40" s="111"/>
      <c r="AG40" s="112"/>
    </row>
    <row r="41" spans="1:33" s="3" customFormat="1" ht="20.100000000000001" customHeight="1">
      <c r="A41" s="200">
        <v>26</v>
      </c>
      <c r="B41" s="201"/>
      <c r="C41" s="110"/>
      <c r="D41" s="175"/>
      <c r="E41" s="175"/>
      <c r="F41" s="175"/>
      <c r="G41" s="175"/>
      <c r="H41" s="175"/>
      <c r="I41" s="175"/>
      <c r="J41" s="176"/>
      <c r="K41" s="123"/>
      <c r="L41" s="124"/>
      <c r="M41" s="124"/>
      <c r="N41" s="124"/>
      <c r="O41" s="124"/>
      <c r="P41" s="124"/>
      <c r="Q41" s="125"/>
      <c r="R41" s="120"/>
      <c r="S41" s="120"/>
      <c r="T41" s="114"/>
      <c r="U41" s="115"/>
      <c r="V41" s="115"/>
      <c r="W41" s="115"/>
      <c r="X41" s="116"/>
      <c r="Y41" s="117"/>
      <c r="Z41" s="117"/>
      <c r="AA41" s="118"/>
      <c r="AB41" s="110" t="str">
        <f t="shared" si="0"/>
        <v/>
      </c>
      <c r="AC41" s="111"/>
      <c r="AD41" s="111"/>
      <c r="AE41" s="111"/>
      <c r="AF41" s="111"/>
      <c r="AG41" s="112"/>
    </row>
    <row r="42" spans="1:33" s="3" customFormat="1" ht="20.100000000000001" customHeight="1">
      <c r="A42" s="200">
        <v>27</v>
      </c>
      <c r="B42" s="201"/>
      <c r="C42" s="110"/>
      <c r="D42" s="175"/>
      <c r="E42" s="175"/>
      <c r="F42" s="175"/>
      <c r="G42" s="175"/>
      <c r="H42" s="175"/>
      <c r="I42" s="175"/>
      <c r="J42" s="176"/>
      <c r="K42" s="123"/>
      <c r="L42" s="124"/>
      <c r="M42" s="124"/>
      <c r="N42" s="124"/>
      <c r="O42" s="124"/>
      <c r="P42" s="124"/>
      <c r="Q42" s="125"/>
      <c r="R42" s="120"/>
      <c r="S42" s="120"/>
      <c r="T42" s="114"/>
      <c r="U42" s="115"/>
      <c r="V42" s="115"/>
      <c r="W42" s="115"/>
      <c r="X42" s="116"/>
      <c r="Y42" s="117"/>
      <c r="Z42" s="117"/>
      <c r="AA42" s="118"/>
      <c r="AB42" s="110" t="str">
        <f t="shared" si="0"/>
        <v/>
      </c>
      <c r="AC42" s="111"/>
      <c r="AD42" s="111"/>
      <c r="AE42" s="111"/>
      <c r="AF42" s="111"/>
      <c r="AG42" s="112"/>
    </row>
    <row r="43" spans="1:33" s="3" customFormat="1" ht="20.100000000000001" customHeight="1">
      <c r="A43" s="200">
        <v>28</v>
      </c>
      <c r="B43" s="201"/>
      <c r="C43" s="110"/>
      <c r="D43" s="175"/>
      <c r="E43" s="175"/>
      <c r="F43" s="175"/>
      <c r="G43" s="175"/>
      <c r="H43" s="175"/>
      <c r="I43" s="175"/>
      <c r="J43" s="176"/>
      <c r="K43" s="123"/>
      <c r="L43" s="124"/>
      <c r="M43" s="124"/>
      <c r="N43" s="124"/>
      <c r="O43" s="124"/>
      <c r="P43" s="124"/>
      <c r="Q43" s="125"/>
      <c r="R43" s="141"/>
      <c r="S43" s="143"/>
      <c r="T43" s="114"/>
      <c r="U43" s="115"/>
      <c r="V43" s="115"/>
      <c r="W43" s="115"/>
      <c r="X43" s="116"/>
      <c r="Y43" s="117"/>
      <c r="Z43" s="117"/>
      <c r="AA43" s="118"/>
      <c r="AB43" s="110" t="str">
        <f t="shared" si="0"/>
        <v/>
      </c>
      <c r="AC43" s="111"/>
      <c r="AD43" s="111"/>
      <c r="AE43" s="111"/>
      <c r="AF43" s="111"/>
      <c r="AG43" s="112"/>
    </row>
    <row r="44" spans="1:33" s="3" customFormat="1" ht="20.100000000000001" customHeight="1">
      <c r="A44" s="200">
        <v>29</v>
      </c>
      <c r="B44" s="201"/>
      <c r="C44" s="110"/>
      <c r="D44" s="175"/>
      <c r="E44" s="175"/>
      <c r="F44" s="175"/>
      <c r="G44" s="175"/>
      <c r="H44" s="175"/>
      <c r="I44" s="175"/>
      <c r="J44" s="176"/>
      <c r="K44" s="123"/>
      <c r="L44" s="124"/>
      <c r="M44" s="124"/>
      <c r="N44" s="124"/>
      <c r="O44" s="124"/>
      <c r="P44" s="124"/>
      <c r="Q44" s="125"/>
      <c r="R44" s="141"/>
      <c r="S44" s="143"/>
      <c r="T44" s="114"/>
      <c r="U44" s="115"/>
      <c r="V44" s="115"/>
      <c r="W44" s="115"/>
      <c r="X44" s="116"/>
      <c r="Y44" s="117"/>
      <c r="Z44" s="117"/>
      <c r="AA44" s="118"/>
      <c r="AB44" s="110" t="str">
        <f t="shared" si="0"/>
        <v/>
      </c>
      <c r="AC44" s="111"/>
      <c r="AD44" s="111"/>
      <c r="AE44" s="111"/>
      <c r="AF44" s="111"/>
      <c r="AG44" s="112"/>
    </row>
    <row r="45" spans="1:33" s="3" customFormat="1" ht="20.100000000000001" customHeight="1">
      <c r="A45" s="200">
        <v>30</v>
      </c>
      <c r="B45" s="201"/>
      <c r="C45" s="110"/>
      <c r="D45" s="175"/>
      <c r="E45" s="175"/>
      <c r="F45" s="175"/>
      <c r="G45" s="175"/>
      <c r="H45" s="175"/>
      <c r="I45" s="175"/>
      <c r="J45" s="176"/>
      <c r="K45" s="123"/>
      <c r="L45" s="124"/>
      <c r="M45" s="124"/>
      <c r="N45" s="124"/>
      <c r="O45" s="124"/>
      <c r="P45" s="124"/>
      <c r="Q45" s="125"/>
      <c r="R45" s="141"/>
      <c r="S45" s="143"/>
      <c r="T45" s="114"/>
      <c r="U45" s="115"/>
      <c r="V45" s="115"/>
      <c r="W45" s="115"/>
      <c r="X45" s="116"/>
      <c r="Y45" s="117"/>
      <c r="Z45" s="117"/>
      <c r="AA45" s="118"/>
      <c r="AB45" s="110" t="str">
        <f t="shared" si="0"/>
        <v/>
      </c>
      <c r="AC45" s="111"/>
      <c r="AD45" s="111"/>
      <c r="AE45" s="111"/>
      <c r="AF45" s="111"/>
      <c r="AG45" s="112"/>
    </row>
    <row r="46" spans="1:33" s="3" customFormat="1" ht="20.100000000000001" customHeight="1">
      <c r="A46" s="200">
        <v>31</v>
      </c>
      <c r="B46" s="201"/>
      <c r="C46" s="110"/>
      <c r="D46" s="175"/>
      <c r="E46" s="175"/>
      <c r="F46" s="175"/>
      <c r="G46" s="175"/>
      <c r="H46" s="175"/>
      <c r="I46" s="175"/>
      <c r="J46" s="176"/>
      <c r="K46" s="123"/>
      <c r="L46" s="124"/>
      <c r="M46" s="124"/>
      <c r="N46" s="124"/>
      <c r="O46" s="124"/>
      <c r="P46" s="124"/>
      <c r="Q46" s="125"/>
      <c r="R46" s="141"/>
      <c r="S46" s="143"/>
      <c r="T46" s="114"/>
      <c r="U46" s="115"/>
      <c r="V46" s="115"/>
      <c r="W46" s="115"/>
      <c r="X46" s="116"/>
      <c r="Y46" s="117"/>
      <c r="Z46" s="117"/>
      <c r="AA46" s="118"/>
      <c r="AB46" s="110" t="str">
        <f t="shared" si="0"/>
        <v/>
      </c>
      <c r="AC46" s="111"/>
      <c r="AD46" s="111"/>
      <c r="AE46" s="111"/>
      <c r="AF46" s="111"/>
      <c r="AG46" s="112"/>
    </row>
    <row r="47" spans="1:33" s="3" customFormat="1" ht="20.100000000000001" customHeight="1">
      <c r="A47" s="200">
        <v>32</v>
      </c>
      <c r="B47" s="201"/>
      <c r="C47" s="110"/>
      <c r="D47" s="175"/>
      <c r="E47" s="175"/>
      <c r="F47" s="175"/>
      <c r="G47" s="175"/>
      <c r="H47" s="175"/>
      <c r="I47" s="175"/>
      <c r="J47" s="176"/>
      <c r="K47" s="123"/>
      <c r="L47" s="124"/>
      <c r="M47" s="124"/>
      <c r="N47" s="124"/>
      <c r="O47" s="124"/>
      <c r="P47" s="124"/>
      <c r="Q47" s="125"/>
      <c r="R47" s="141"/>
      <c r="S47" s="143"/>
      <c r="T47" s="114"/>
      <c r="U47" s="115"/>
      <c r="V47" s="115"/>
      <c r="W47" s="115"/>
      <c r="X47" s="116"/>
      <c r="Y47" s="117"/>
      <c r="Z47" s="117"/>
      <c r="AA47" s="118"/>
      <c r="AB47" s="110" t="str">
        <f t="shared" si="0"/>
        <v/>
      </c>
      <c r="AC47" s="111"/>
      <c r="AD47" s="111"/>
      <c r="AE47" s="111"/>
      <c r="AF47" s="111"/>
      <c r="AG47" s="112"/>
    </row>
    <row r="48" spans="1:33" s="3" customFormat="1" ht="20.100000000000001" customHeight="1">
      <c r="A48" s="200">
        <v>33</v>
      </c>
      <c r="B48" s="201"/>
      <c r="C48" s="110"/>
      <c r="D48" s="175"/>
      <c r="E48" s="175"/>
      <c r="F48" s="175"/>
      <c r="G48" s="175"/>
      <c r="H48" s="175"/>
      <c r="I48" s="175"/>
      <c r="J48" s="176"/>
      <c r="K48" s="123"/>
      <c r="L48" s="124"/>
      <c r="M48" s="124"/>
      <c r="N48" s="124"/>
      <c r="O48" s="124"/>
      <c r="P48" s="124"/>
      <c r="Q48" s="125"/>
      <c r="R48" s="141"/>
      <c r="S48" s="143"/>
      <c r="T48" s="114"/>
      <c r="U48" s="115"/>
      <c r="V48" s="115"/>
      <c r="W48" s="115"/>
      <c r="X48" s="116"/>
      <c r="Y48" s="117"/>
      <c r="Z48" s="117"/>
      <c r="AA48" s="118"/>
      <c r="AB48" s="110" t="str">
        <f t="shared" si="0"/>
        <v/>
      </c>
      <c r="AC48" s="111"/>
      <c r="AD48" s="111"/>
      <c r="AE48" s="111"/>
      <c r="AF48" s="111"/>
      <c r="AG48" s="112"/>
    </row>
    <row r="49" spans="1:33" s="3" customFormat="1" ht="20.100000000000001" customHeight="1">
      <c r="A49" s="200">
        <v>34</v>
      </c>
      <c r="B49" s="201"/>
      <c r="C49" s="110"/>
      <c r="D49" s="175"/>
      <c r="E49" s="175"/>
      <c r="F49" s="175"/>
      <c r="G49" s="175"/>
      <c r="H49" s="175"/>
      <c r="I49" s="175"/>
      <c r="J49" s="176"/>
      <c r="K49" s="123"/>
      <c r="L49" s="124"/>
      <c r="M49" s="124"/>
      <c r="N49" s="124"/>
      <c r="O49" s="124"/>
      <c r="P49" s="124"/>
      <c r="Q49" s="125"/>
      <c r="R49" s="141"/>
      <c r="S49" s="143"/>
      <c r="T49" s="114"/>
      <c r="U49" s="115"/>
      <c r="V49" s="115"/>
      <c r="W49" s="115"/>
      <c r="X49" s="116"/>
      <c r="Y49" s="117"/>
      <c r="Z49" s="117"/>
      <c r="AA49" s="118"/>
      <c r="AB49" s="110" t="str">
        <f t="shared" si="0"/>
        <v/>
      </c>
      <c r="AC49" s="111"/>
      <c r="AD49" s="111"/>
      <c r="AE49" s="111"/>
      <c r="AF49" s="111"/>
      <c r="AG49" s="112"/>
    </row>
    <row r="50" spans="1:33" s="3" customFormat="1" ht="20.100000000000001" customHeight="1">
      <c r="A50" s="200">
        <v>35</v>
      </c>
      <c r="B50" s="201"/>
      <c r="C50" s="110"/>
      <c r="D50" s="175"/>
      <c r="E50" s="175"/>
      <c r="F50" s="175"/>
      <c r="G50" s="175"/>
      <c r="H50" s="175"/>
      <c r="I50" s="175"/>
      <c r="J50" s="176"/>
      <c r="K50" s="123"/>
      <c r="L50" s="124"/>
      <c r="M50" s="124"/>
      <c r="N50" s="124"/>
      <c r="O50" s="124"/>
      <c r="P50" s="124"/>
      <c r="Q50" s="125"/>
      <c r="R50" s="141"/>
      <c r="S50" s="143"/>
      <c r="T50" s="114"/>
      <c r="U50" s="115"/>
      <c r="V50" s="115"/>
      <c r="W50" s="115"/>
      <c r="X50" s="116"/>
      <c r="Y50" s="117"/>
      <c r="Z50" s="117"/>
      <c r="AA50" s="118"/>
      <c r="AB50" s="110" t="str">
        <f t="shared" si="0"/>
        <v/>
      </c>
      <c r="AC50" s="111"/>
      <c r="AD50" s="111"/>
      <c r="AE50" s="111"/>
      <c r="AF50" s="111"/>
      <c r="AG50" s="112"/>
    </row>
    <row r="51" spans="1:33" s="3" customFormat="1" ht="20.100000000000001" customHeight="1">
      <c r="A51" s="200">
        <v>36</v>
      </c>
      <c r="B51" s="201"/>
      <c r="C51" s="110"/>
      <c r="D51" s="175"/>
      <c r="E51" s="175"/>
      <c r="F51" s="175"/>
      <c r="G51" s="175"/>
      <c r="H51" s="175"/>
      <c r="I51" s="175"/>
      <c r="J51" s="176"/>
      <c r="K51" s="123"/>
      <c r="L51" s="124"/>
      <c r="M51" s="124"/>
      <c r="N51" s="124"/>
      <c r="O51" s="124"/>
      <c r="P51" s="124"/>
      <c r="Q51" s="125"/>
      <c r="R51" s="141"/>
      <c r="S51" s="143"/>
      <c r="T51" s="114"/>
      <c r="U51" s="115"/>
      <c r="V51" s="115"/>
      <c r="W51" s="115"/>
      <c r="X51" s="116"/>
      <c r="Y51" s="117"/>
      <c r="Z51" s="117"/>
      <c r="AA51" s="118"/>
      <c r="AB51" s="110" t="str">
        <f t="shared" si="0"/>
        <v/>
      </c>
      <c r="AC51" s="111"/>
      <c r="AD51" s="111"/>
      <c r="AE51" s="111"/>
      <c r="AF51" s="111"/>
      <c r="AG51" s="112"/>
    </row>
    <row r="52" spans="1:33" s="3" customFormat="1" ht="20.100000000000001" customHeight="1">
      <c r="A52" s="200">
        <v>37</v>
      </c>
      <c r="B52" s="201"/>
      <c r="C52" s="110"/>
      <c r="D52" s="175"/>
      <c r="E52" s="175"/>
      <c r="F52" s="175"/>
      <c r="G52" s="175"/>
      <c r="H52" s="175"/>
      <c r="I52" s="175"/>
      <c r="J52" s="176"/>
      <c r="K52" s="123"/>
      <c r="L52" s="124"/>
      <c r="M52" s="124"/>
      <c r="N52" s="124"/>
      <c r="O52" s="124"/>
      <c r="P52" s="124"/>
      <c r="Q52" s="125"/>
      <c r="R52" s="141"/>
      <c r="S52" s="143"/>
      <c r="T52" s="114"/>
      <c r="U52" s="115"/>
      <c r="V52" s="115"/>
      <c r="W52" s="115"/>
      <c r="X52" s="116"/>
      <c r="Y52" s="117"/>
      <c r="Z52" s="117"/>
      <c r="AA52" s="118"/>
      <c r="AB52" s="110" t="str">
        <f t="shared" si="0"/>
        <v/>
      </c>
      <c r="AC52" s="111"/>
      <c r="AD52" s="111"/>
      <c r="AE52" s="111"/>
      <c r="AF52" s="111"/>
      <c r="AG52" s="112"/>
    </row>
    <row r="53" spans="1:33" s="3" customFormat="1" ht="20.100000000000001" customHeight="1">
      <c r="A53" s="200">
        <v>38</v>
      </c>
      <c r="B53" s="201"/>
      <c r="C53" s="110"/>
      <c r="D53" s="175"/>
      <c r="E53" s="175"/>
      <c r="F53" s="175"/>
      <c r="G53" s="175"/>
      <c r="H53" s="175"/>
      <c r="I53" s="175"/>
      <c r="J53" s="176"/>
      <c r="K53" s="123"/>
      <c r="L53" s="124"/>
      <c r="M53" s="124"/>
      <c r="N53" s="124"/>
      <c r="O53" s="124"/>
      <c r="P53" s="124"/>
      <c r="Q53" s="125"/>
      <c r="R53" s="141"/>
      <c r="S53" s="143"/>
      <c r="T53" s="114"/>
      <c r="U53" s="115"/>
      <c r="V53" s="115"/>
      <c r="W53" s="115"/>
      <c r="X53" s="116"/>
      <c r="Y53" s="117"/>
      <c r="Z53" s="117"/>
      <c r="AA53" s="118"/>
      <c r="AB53" s="110" t="str">
        <f t="shared" si="0"/>
        <v/>
      </c>
      <c r="AC53" s="111"/>
      <c r="AD53" s="111"/>
      <c r="AE53" s="111"/>
      <c r="AF53" s="111"/>
      <c r="AG53" s="112"/>
    </row>
    <row r="54" spans="1:33" s="3" customFormat="1" ht="20.100000000000001" customHeight="1">
      <c r="A54" s="200">
        <v>39</v>
      </c>
      <c r="B54" s="201"/>
      <c r="C54" s="110"/>
      <c r="D54" s="175"/>
      <c r="E54" s="175"/>
      <c r="F54" s="175"/>
      <c r="G54" s="175"/>
      <c r="H54" s="175"/>
      <c r="I54" s="175"/>
      <c r="J54" s="176"/>
      <c r="K54" s="123"/>
      <c r="L54" s="124"/>
      <c r="M54" s="124"/>
      <c r="N54" s="124"/>
      <c r="O54" s="124"/>
      <c r="P54" s="124"/>
      <c r="Q54" s="125"/>
      <c r="R54" s="141"/>
      <c r="S54" s="143"/>
      <c r="T54" s="114"/>
      <c r="U54" s="115"/>
      <c r="V54" s="115"/>
      <c r="W54" s="115"/>
      <c r="X54" s="116"/>
      <c r="Y54" s="117"/>
      <c r="Z54" s="117"/>
      <c r="AA54" s="118"/>
      <c r="AB54" s="110" t="str">
        <f t="shared" si="0"/>
        <v/>
      </c>
      <c r="AC54" s="111"/>
      <c r="AD54" s="111"/>
      <c r="AE54" s="111"/>
      <c r="AF54" s="111"/>
      <c r="AG54" s="112"/>
    </row>
    <row r="55" spans="1:33" s="3" customFormat="1" ht="20.100000000000001" customHeight="1">
      <c r="A55" s="200">
        <v>40</v>
      </c>
      <c r="B55" s="201"/>
      <c r="C55" s="110"/>
      <c r="D55" s="175"/>
      <c r="E55" s="175"/>
      <c r="F55" s="175"/>
      <c r="G55" s="175"/>
      <c r="H55" s="175"/>
      <c r="I55" s="175"/>
      <c r="J55" s="176"/>
      <c r="K55" s="123"/>
      <c r="L55" s="124"/>
      <c r="M55" s="124"/>
      <c r="N55" s="124"/>
      <c r="O55" s="124"/>
      <c r="P55" s="124"/>
      <c r="Q55" s="125"/>
      <c r="R55" s="120"/>
      <c r="S55" s="120"/>
      <c r="T55" s="114"/>
      <c r="U55" s="115"/>
      <c r="V55" s="115"/>
      <c r="W55" s="115"/>
      <c r="X55" s="116"/>
      <c r="Y55" s="117"/>
      <c r="Z55" s="117"/>
      <c r="AA55" s="118"/>
      <c r="AB55" s="110" t="str">
        <f t="shared" si="0"/>
        <v/>
      </c>
      <c r="AC55" s="111"/>
      <c r="AD55" s="111"/>
      <c r="AE55" s="111"/>
      <c r="AF55" s="111"/>
      <c r="AG55" s="112"/>
    </row>
    <row r="56" spans="1:33" s="3" customFormat="1" ht="20.100000000000001" customHeight="1">
      <c r="A56" s="200">
        <v>41</v>
      </c>
      <c r="B56" s="201"/>
      <c r="C56" s="110"/>
      <c r="D56" s="175"/>
      <c r="E56" s="175"/>
      <c r="F56" s="175"/>
      <c r="G56" s="175"/>
      <c r="H56" s="175"/>
      <c r="I56" s="175"/>
      <c r="J56" s="176"/>
      <c r="K56" s="110"/>
      <c r="L56" s="175"/>
      <c r="M56" s="175"/>
      <c r="N56" s="175"/>
      <c r="O56" s="175"/>
      <c r="P56" s="175"/>
      <c r="Q56" s="176"/>
      <c r="R56" s="174"/>
      <c r="S56" s="174"/>
      <c r="T56" s="114"/>
      <c r="U56" s="115"/>
      <c r="V56" s="115"/>
      <c r="W56" s="115"/>
      <c r="X56" s="116"/>
      <c r="Y56" s="117"/>
      <c r="Z56" s="117"/>
      <c r="AA56" s="118"/>
      <c r="AB56" s="110" t="str">
        <f t="shared" si="0"/>
        <v/>
      </c>
      <c r="AC56" s="111"/>
      <c r="AD56" s="111"/>
      <c r="AE56" s="111"/>
      <c r="AF56" s="111"/>
      <c r="AG56" s="112"/>
    </row>
    <row r="57" spans="1:33" s="3" customFormat="1" ht="20.100000000000001" customHeight="1">
      <c r="A57" s="200">
        <v>42</v>
      </c>
      <c r="B57" s="201"/>
      <c r="C57" s="110"/>
      <c r="D57" s="175"/>
      <c r="E57" s="175"/>
      <c r="F57" s="175"/>
      <c r="G57" s="175"/>
      <c r="H57" s="175"/>
      <c r="I57" s="175"/>
      <c r="J57" s="176"/>
      <c r="K57" s="110"/>
      <c r="L57" s="175"/>
      <c r="M57" s="175"/>
      <c r="N57" s="175"/>
      <c r="O57" s="175"/>
      <c r="P57" s="175"/>
      <c r="Q57" s="176"/>
      <c r="R57" s="174"/>
      <c r="S57" s="174"/>
      <c r="T57" s="114"/>
      <c r="U57" s="115"/>
      <c r="V57" s="115"/>
      <c r="W57" s="115"/>
      <c r="X57" s="116"/>
      <c r="Y57" s="117"/>
      <c r="Z57" s="117"/>
      <c r="AA57" s="118"/>
      <c r="AB57" s="110" t="str">
        <f t="shared" si="0"/>
        <v/>
      </c>
      <c r="AC57" s="111"/>
      <c r="AD57" s="111"/>
      <c r="AE57" s="111"/>
      <c r="AF57" s="111"/>
      <c r="AG57" s="112"/>
    </row>
    <row r="58" spans="1:33" s="3" customFormat="1" ht="20.100000000000001" customHeight="1">
      <c r="A58" s="200">
        <v>43</v>
      </c>
      <c r="B58" s="201"/>
      <c r="C58" s="110"/>
      <c r="D58" s="175"/>
      <c r="E58" s="175"/>
      <c r="F58" s="175"/>
      <c r="G58" s="175"/>
      <c r="H58" s="175"/>
      <c r="I58" s="175"/>
      <c r="J58" s="176"/>
      <c r="K58" s="110"/>
      <c r="L58" s="175"/>
      <c r="M58" s="175"/>
      <c r="N58" s="175"/>
      <c r="O58" s="175"/>
      <c r="P58" s="175"/>
      <c r="Q58" s="176"/>
      <c r="R58" s="174"/>
      <c r="S58" s="174"/>
      <c r="T58" s="114"/>
      <c r="U58" s="115"/>
      <c r="V58" s="115"/>
      <c r="W58" s="115"/>
      <c r="X58" s="116"/>
      <c r="Y58" s="117"/>
      <c r="Z58" s="117"/>
      <c r="AA58" s="118"/>
      <c r="AB58" s="110" t="str">
        <f t="shared" si="0"/>
        <v/>
      </c>
      <c r="AC58" s="111"/>
      <c r="AD58" s="111"/>
      <c r="AE58" s="111"/>
      <c r="AF58" s="111"/>
      <c r="AG58" s="112"/>
    </row>
    <row r="59" spans="1:33" s="3" customFormat="1" ht="20.100000000000001" customHeight="1">
      <c r="A59" s="200">
        <v>44</v>
      </c>
      <c r="B59" s="201"/>
      <c r="C59" s="110"/>
      <c r="D59" s="175"/>
      <c r="E59" s="175"/>
      <c r="F59" s="175"/>
      <c r="G59" s="175"/>
      <c r="H59" s="175"/>
      <c r="I59" s="175"/>
      <c r="J59" s="176"/>
      <c r="K59" s="110"/>
      <c r="L59" s="175"/>
      <c r="M59" s="175"/>
      <c r="N59" s="175"/>
      <c r="O59" s="175"/>
      <c r="P59" s="175"/>
      <c r="Q59" s="176"/>
      <c r="R59" s="174"/>
      <c r="S59" s="174"/>
      <c r="T59" s="114"/>
      <c r="U59" s="115"/>
      <c r="V59" s="115"/>
      <c r="W59" s="115"/>
      <c r="X59" s="116"/>
      <c r="Y59" s="117"/>
      <c r="Z59" s="117"/>
      <c r="AA59" s="118"/>
      <c r="AB59" s="110" t="str">
        <f t="shared" si="0"/>
        <v/>
      </c>
      <c r="AC59" s="111"/>
      <c r="AD59" s="111"/>
      <c r="AE59" s="111"/>
      <c r="AF59" s="111"/>
      <c r="AG59" s="112"/>
    </row>
    <row r="60" spans="1:33" s="3" customFormat="1" ht="20.100000000000001" customHeight="1">
      <c r="A60" s="200">
        <v>45</v>
      </c>
      <c r="B60" s="201"/>
      <c r="C60" s="110"/>
      <c r="D60" s="175"/>
      <c r="E60" s="175"/>
      <c r="F60" s="175"/>
      <c r="G60" s="175"/>
      <c r="H60" s="175"/>
      <c r="I60" s="175"/>
      <c r="J60" s="176"/>
      <c r="K60" s="110"/>
      <c r="L60" s="175"/>
      <c r="M60" s="175"/>
      <c r="N60" s="175"/>
      <c r="O60" s="175"/>
      <c r="P60" s="175"/>
      <c r="Q60" s="176"/>
      <c r="R60" s="174"/>
      <c r="S60" s="174"/>
      <c r="T60" s="114"/>
      <c r="U60" s="115"/>
      <c r="V60" s="115"/>
      <c r="W60" s="115"/>
      <c r="X60" s="116"/>
      <c r="Y60" s="117"/>
      <c r="Z60" s="117"/>
      <c r="AA60" s="118"/>
      <c r="AB60" s="110" t="str">
        <f t="shared" si="0"/>
        <v/>
      </c>
      <c r="AC60" s="111"/>
      <c r="AD60" s="111"/>
      <c r="AE60" s="111"/>
      <c r="AF60" s="111"/>
      <c r="AG60" s="112"/>
    </row>
    <row r="61" spans="1:33" s="3" customFormat="1" ht="20.100000000000001" customHeight="1">
      <c r="A61" s="200">
        <v>46</v>
      </c>
      <c r="B61" s="201"/>
      <c r="C61" s="110"/>
      <c r="D61" s="175"/>
      <c r="E61" s="175"/>
      <c r="F61" s="175"/>
      <c r="G61" s="175"/>
      <c r="H61" s="175"/>
      <c r="I61" s="175"/>
      <c r="J61" s="176"/>
      <c r="K61" s="110"/>
      <c r="L61" s="175"/>
      <c r="M61" s="175"/>
      <c r="N61" s="175"/>
      <c r="O61" s="175"/>
      <c r="P61" s="175"/>
      <c r="Q61" s="176"/>
      <c r="R61" s="174"/>
      <c r="S61" s="174"/>
      <c r="T61" s="114"/>
      <c r="U61" s="115"/>
      <c r="V61" s="115"/>
      <c r="W61" s="115"/>
      <c r="X61" s="116"/>
      <c r="Y61" s="117"/>
      <c r="Z61" s="117"/>
      <c r="AA61" s="118"/>
      <c r="AB61" s="110" t="str">
        <f t="shared" si="0"/>
        <v/>
      </c>
      <c r="AC61" s="111"/>
      <c r="AD61" s="111"/>
      <c r="AE61" s="111"/>
      <c r="AF61" s="111"/>
      <c r="AG61" s="112"/>
    </row>
    <row r="62" spans="1:33" s="3" customFormat="1" ht="20.100000000000001" customHeight="1">
      <c r="A62" s="200">
        <v>47</v>
      </c>
      <c r="B62" s="201"/>
      <c r="C62" s="110"/>
      <c r="D62" s="175"/>
      <c r="E62" s="175"/>
      <c r="F62" s="175"/>
      <c r="G62" s="175"/>
      <c r="H62" s="175"/>
      <c r="I62" s="175"/>
      <c r="J62" s="176"/>
      <c r="K62" s="110"/>
      <c r="L62" s="175"/>
      <c r="M62" s="175"/>
      <c r="N62" s="175"/>
      <c r="O62" s="175"/>
      <c r="P62" s="175"/>
      <c r="Q62" s="176"/>
      <c r="R62" s="174"/>
      <c r="S62" s="174"/>
      <c r="T62" s="114"/>
      <c r="U62" s="115"/>
      <c r="V62" s="115"/>
      <c r="W62" s="115"/>
      <c r="X62" s="116"/>
      <c r="Y62" s="117"/>
      <c r="Z62" s="117"/>
      <c r="AA62" s="118"/>
      <c r="AB62" s="110" t="str">
        <f t="shared" si="0"/>
        <v/>
      </c>
      <c r="AC62" s="111"/>
      <c r="AD62" s="111"/>
      <c r="AE62" s="111"/>
      <c r="AF62" s="111"/>
      <c r="AG62" s="112"/>
    </row>
    <row r="63" spans="1:33" s="3" customFormat="1" ht="20.100000000000001" customHeight="1">
      <c r="A63" s="200">
        <v>48</v>
      </c>
      <c r="B63" s="201"/>
      <c r="C63" s="110"/>
      <c r="D63" s="175"/>
      <c r="E63" s="175"/>
      <c r="F63" s="175"/>
      <c r="G63" s="175"/>
      <c r="H63" s="175"/>
      <c r="I63" s="175"/>
      <c r="J63" s="176"/>
      <c r="K63" s="110"/>
      <c r="L63" s="175"/>
      <c r="M63" s="175"/>
      <c r="N63" s="175"/>
      <c r="O63" s="175"/>
      <c r="P63" s="175"/>
      <c r="Q63" s="176"/>
      <c r="R63" s="174"/>
      <c r="S63" s="174"/>
      <c r="T63" s="114"/>
      <c r="U63" s="115"/>
      <c r="V63" s="115"/>
      <c r="W63" s="115"/>
      <c r="X63" s="116"/>
      <c r="Y63" s="117"/>
      <c r="Z63" s="117"/>
      <c r="AA63" s="118"/>
      <c r="AB63" s="110" t="str">
        <f t="shared" si="0"/>
        <v/>
      </c>
      <c r="AC63" s="111"/>
      <c r="AD63" s="111"/>
      <c r="AE63" s="111"/>
      <c r="AF63" s="111"/>
      <c r="AG63" s="112"/>
    </row>
    <row r="64" spans="1:33" s="3" customFormat="1" ht="20.100000000000001" customHeight="1">
      <c r="A64" s="200">
        <v>49</v>
      </c>
      <c r="B64" s="201"/>
      <c r="C64" s="110"/>
      <c r="D64" s="175"/>
      <c r="E64" s="175"/>
      <c r="F64" s="175"/>
      <c r="G64" s="175"/>
      <c r="H64" s="175"/>
      <c r="I64" s="175"/>
      <c r="J64" s="176"/>
      <c r="K64" s="110"/>
      <c r="L64" s="175"/>
      <c r="M64" s="175"/>
      <c r="N64" s="175"/>
      <c r="O64" s="175"/>
      <c r="P64" s="175"/>
      <c r="Q64" s="176"/>
      <c r="R64" s="174"/>
      <c r="S64" s="174"/>
      <c r="T64" s="114"/>
      <c r="U64" s="115"/>
      <c r="V64" s="115"/>
      <c r="W64" s="115"/>
      <c r="X64" s="116"/>
      <c r="Y64" s="117"/>
      <c r="Z64" s="117"/>
      <c r="AA64" s="118"/>
      <c r="AB64" s="110" t="str">
        <f t="shared" si="0"/>
        <v/>
      </c>
      <c r="AC64" s="111"/>
      <c r="AD64" s="111"/>
      <c r="AE64" s="111"/>
      <c r="AF64" s="111"/>
      <c r="AG64" s="112"/>
    </row>
    <row r="65" spans="1:33" s="3" customFormat="1" ht="20.100000000000001" customHeight="1">
      <c r="A65" s="200">
        <v>50</v>
      </c>
      <c r="B65" s="201"/>
      <c r="C65" s="110"/>
      <c r="D65" s="175"/>
      <c r="E65" s="175"/>
      <c r="F65" s="175"/>
      <c r="G65" s="175"/>
      <c r="H65" s="175"/>
      <c r="I65" s="175"/>
      <c r="J65" s="176"/>
      <c r="K65" s="110"/>
      <c r="L65" s="175"/>
      <c r="M65" s="175"/>
      <c r="N65" s="175"/>
      <c r="O65" s="175"/>
      <c r="P65" s="175"/>
      <c r="Q65" s="176"/>
      <c r="R65" s="174"/>
      <c r="S65" s="174"/>
      <c r="T65" s="114"/>
      <c r="U65" s="115"/>
      <c r="V65" s="115"/>
      <c r="W65" s="115"/>
      <c r="X65" s="116"/>
      <c r="Y65" s="117"/>
      <c r="Z65" s="117"/>
      <c r="AA65" s="118"/>
      <c r="AB65" s="110" t="str">
        <f t="shared" si="0"/>
        <v/>
      </c>
      <c r="AC65" s="111"/>
      <c r="AD65" s="111"/>
      <c r="AE65" s="111"/>
      <c r="AF65" s="111"/>
      <c r="AG65" s="112"/>
    </row>
    <row r="66" spans="1:33" s="3" customFormat="1" ht="20.100000000000001" customHeight="1">
      <c r="A66" s="200">
        <v>51</v>
      </c>
      <c r="B66" s="201"/>
      <c r="C66" s="110"/>
      <c r="D66" s="175"/>
      <c r="E66" s="175"/>
      <c r="F66" s="175"/>
      <c r="G66" s="175"/>
      <c r="H66" s="175"/>
      <c r="I66" s="175"/>
      <c r="J66" s="176"/>
      <c r="K66" s="110"/>
      <c r="L66" s="175"/>
      <c r="M66" s="175"/>
      <c r="N66" s="175"/>
      <c r="O66" s="175"/>
      <c r="P66" s="175"/>
      <c r="Q66" s="176"/>
      <c r="R66" s="174"/>
      <c r="S66" s="174"/>
      <c r="T66" s="114"/>
      <c r="U66" s="115"/>
      <c r="V66" s="115"/>
      <c r="W66" s="115"/>
      <c r="X66" s="116"/>
      <c r="Y66" s="117"/>
      <c r="Z66" s="117"/>
      <c r="AA66" s="118"/>
      <c r="AB66" s="110" t="str">
        <f t="shared" si="0"/>
        <v/>
      </c>
      <c r="AC66" s="111"/>
      <c r="AD66" s="111"/>
      <c r="AE66" s="111"/>
      <c r="AF66" s="111"/>
      <c r="AG66" s="112"/>
    </row>
    <row r="67" spans="1:33" s="3" customFormat="1" ht="20.100000000000001" customHeight="1">
      <c r="A67" s="200">
        <v>52</v>
      </c>
      <c r="B67" s="201"/>
      <c r="C67" s="110"/>
      <c r="D67" s="175"/>
      <c r="E67" s="175"/>
      <c r="F67" s="175"/>
      <c r="G67" s="175"/>
      <c r="H67" s="175"/>
      <c r="I67" s="175"/>
      <c r="J67" s="176"/>
      <c r="K67" s="110"/>
      <c r="L67" s="175"/>
      <c r="M67" s="175"/>
      <c r="N67" s="175"/>
      <c r="O67" s="175"/>
      <c r="P67" s="175"/>
      <c r="Q67" s="176"/>
      <c r="R67" s="174"/>
      <c r="S67" s="174"/>
      <c r="T67" s="114"/>
      <c r="U67" s="115"/>
      <c r="V67" s="115"/>
      <c r="W67" s="115"/>
      <c r="X67" s="116"/>
      <c r="Y67" s="117"/>
      <c r="Z67" s="117"/>
      <c r="AA67" s="118"/>
      <c r="AB67" s="110" t="str">
        <f t="shared" si="0"/>
        <v/>
      </c>
      <c r="AC67" s="111"/>
      <c r="AD67" s="111"/>
      <c r="AE67" s="111"/>
      <c r="AF67" s="111"/>
      <c r="AG67" s="112"/>
    </row>
    <row r="68" spans="1:33" s="3" customFormat="1" ht="20.100000000000001" customHeight="1">
      <c r="A68" s="200">
        <v>53</v>
      </c>
      <c r="B68" s="201"/>
      <c r="C68" s="110"/>
      <c r="D68" s="175"/>
      <c r="E68" s="175"/>
      <c r="F68" s="175"/>
      <c r="G68" s="175"/>
      <c r="H68" s="175"/>
      <c r="I68" s="175"/>
      <c r="J68" s="176"/>
      <c r="K68" s="110"/>
      <c r="L68" s="175"/>
      <c r="M68" s="175"/>
      <c r="N68" s="175"/>
      <c r="O68" s="175"/>
      <c r="P68" s="175"/>
      <c r="Q68" s="176"/>
      <c r="R68" s="174"/>
      <c r="S68" s="174"/>
      <c r="T68" s="114"/>
      <c r="U68" s="115"/>
      <c r="V68" s="115"/>
      <c r="W68" s="115"/>
      <c r="X68" s="116"/>
      <c r="Y68" s="117"/>
      <c r="Z68" s="117"/>
      <c r="AA68" s="118"/>
      <c r="AB68" s="110" t="str">
        <f t="shared" si="0"/>
        <v/>
      </c>
      <c r="AC68" s="111"/>
      <c r="AD68" s="111"/>
      <c r="AE68" s="111"/>
      <c r="AF68" s="111"/>
      <c r="AG68" s="112"/>
    </row>
    <row r="69" spans="1:33" s="3" customFormat="1" ht="20.100000000000001" customHeight="1">
      <c r="A69" s="200">
        <v>54</v>
      </c>
      <c r="B69" s="201"/>
      <c r="C69" s="110"/>
      <c r="D69" s="175"/>
      <c r="E69" s="175"/>
      <c r="F69" s="175"/>
      <c r="G69" s="175"/>
      <c r="H69" s="175"/>
      <c r="I69" s="175"/>
      <c r="J69" s="176"/>
      <c r="K69" s="110"/>
      <c r="L69" s="175"/>
      <c r="M69" s="175"/>
      <c r="N69" s="175"/>
      <c r="O69" s="175"/>
      <c r="P69" s="175"/>
      <c r="Q69" s="176"/>
      <c r="R69" s="174"/>
      <c r="S69" s="174"/>
      <c r="T69" s="114"/>
      <c r="U69" s="115"/>
      <c r="V69" s="115"/>
      <c r="W69" s="115"/>
      <c r="X69" s="116"/>
      <c r="Y69" s="117"/>
      <c r="Z69" s="117"/>
      <c r="AA69" s="118"/>
      <c r="AB69" s="110" t="str">
        <f t="shared" si="0"/>
        <v/>
      </c>
      <c r="AC69" s="111"/>
      <c r="AD69" s="111"/>
      <c r="AE69" s="111"/>
      <c r="AF69" s="111"/>
      <c r="AG69" s="112"/>
    </row>
    <row r="70" spans="1:33" s="3" customFormat="1" ht="20.100000000000001" customHeight="1">
      <c r="A70" s="200">
        <v>55</v>
      </c>
      <c r="B70" s="201"/>
      <c r="C70" s="110"/>
      <c r="D70" s="175"/>
      <c r="E70" s="175"/>
      <c r="F70" s="175"/>
      <c r="G70" s="175"/>
      <c r="H70" s="175"/>
      <c r="I70" s="175"/>
      <c r="J70" s="176"/>
      <c r="K70" s="110"/>
      <c r="L70" s="175"/>
      <c r="M70" s="175"/>
      <c r="N70" s="175"/>
      <c r="O70" s="175"/>
      <c r="P70" s="175"/>
      <c r="Q70" s="176"/>
      <c r="R70" s="174"/>
      <c r="S70" s="174"/>
      <c r="T70" s="114"/>
      <c r="U70" s="115"/>
      <c r="V70" s="115"/>
      <c r="W70" s="115"/>
      <c r="X70" s="116"/>
      <c r="Y70" s="117"/>
      <c r="Z70" s="117"/>
      <c r="AA70" s="118"/>
      <c r="AB70" s="110" t="str">
        <f t="shared" si="0"/>
        <v/>
      </c>
      <c r="AC70" s="111"/>
      <c r="AD70" s="111"/>
      <c r="AE70" s="111"/>
      <c r="AF70" s="111"/>
      <c r="AG70" s="112"/>
    </row>
    <row r="71" spans="1:33" s="3" customFormat="1" ht="20.100000000000001" customHeight="1">
      <c r="A71" s="200">
        <v>56</v>
      </c>
      <c r="B71" s="201"/>
      <c r="C71" s="110"/>
      <c r="D71" s="175"/>
      <c r="E71" s="175"/>
      <c r="F71" s="175"/>
      <c r="G71" s="175"/>
      <c r="H71" s="175"/>
      <c r="I71" s="175"/>
      <c r="J71" s="176"/>
      <c r="K71" s="110"/>
      <c r="L71" s="175"/>
      <c r="M71" s="175"/>
      <c r="N71" s="175"/>
      <c r="O71" s="175"/>
      <c r="P71" s="175"/>
      <c r="Q71" s="176"/>
      <c r="R71" s="174"/>
      <c r="S71" s="174"/>
      <c r="T71" s="114"/>
      <c r="U71" s="115"/>
      <c r="V71" s="115"/>
      <c r="W71" s="115"/>
      <c r="X71" s="116"/>
      <c r="Y71" s="117"/>
      <c r="Z71" s="117"/>
      <c r="AA71" s="118"/>
      <c r="AB71" s="110" t="str">
        <f t="shared" si="0"/>
        <v/>
      </c>
      <c r="AC71" s="111"/>
      <c r="AD71" s="111"/>
      <c r="AE71" s="111"/>
      <c r="AF71" s="111"/>
      <c r="AG71" s="112"/>
    </row>
    <row r="72" spans="1:33" s="3" customFormat="1" ht="20.100000000000001" customHeight="1">
      <c r="A72" s="200">
        <v>57</v>
      </c>
      <c r="B72" s="201"/>
      <c r="C72" s="110"/>
      <c r="D72" s="175"/>
      <c r="E72" s="175"/>
      <c r="F72" s="175"/>
      <c r="G72" s="175"/>
      <c r="H72" s="175"/>
      <c r="I72" s="175"/>
      <c r="J72" s="176"/>
      <c r="K72" s="110"/>
      <c r="L72" s="175"/>
      <c r="M72" s="175"/>
      <c r="N72" s="175"/>
      <c r="O72" s="175"/>
      <c r="P72" s="175"/>
      <c r="Q72" s="176"/>
      <c r="R72" s="174"/>
      <c r="S72" s="174"/>
      <c r="T72" s="114"/>
      <c r="U72" s="115"/>
      <c r="V72" s="115"/>
      <c r="W72" s="115"/>
      <c r="X72" s="116"/>
      <c r="Y72" s="117"/>
      <c r="Z72" s="117"/>
      <c r="AA72" s="118"/>
      <c r="AB72" s="110" t="str">
        <f t="shared" si="0"/>
        <v/>
      </c>
      <c r="AC72" s="111"/>
      <c r="AD72" s="111"/>
      <c r="AE72" s="111"/>
      <c r="AF72" s="111"/>
      <c r="AG72" s="112"/>
    </row>
    <row r="73" spans="1:33" s="3" customFormat="1" ht="20.100000000000001" customHeight="1">
      <c r="A73" s="200">
        <v>58</v>
      </c>
      <c r="B73" s="201"/>
      <c r="C73" s="110"/>
      <c r="D73" s="175"/>
      <c r="E73" s="175"/>
      <c r="F73" s="175"/>
      <c r="G73" s="175"/>
      <c r="H73" s="175"/>
      <c r="I73" s="175"/>
      <c r="J73" s="176"/>
      <c r="K73" s="110"/>
      <c r="L73" s="175"/>
      <c r="M73" s="175"/>
      <c r="N73" s="175"/>
      <c r="O73" s="175"/>
      <c r="P73" s="175"/>
      <c r="Q73" s="176"/>
      <c r="R73" s="174"/>
      <c r="S73" s="174"/>
      <c r="T73" s="114"/>
      <c r="U73" s="115"/>
      <c r="V73" s="115"/>
      <c r="W73" s="115"/>
      <c r="X73" s="116"/>
      <c r="Y73" s="117"/>
      <c r="Z73" s="117"/>
      <c r="AA73" s="118"/>
      <c r="AB73" s="110" t="str">
        <f t="shared" si="0"/>
        <v/>
      </c>
      <c r="AC73" s="111"/>
      <c r="AD73" s="111"/>
      <c r="AE73" s="111"/>
      <c r="AF73" s="111"/>
      <c r="AG73" s="112"/>
    </row>
    <row r="74" spans="1:33" s="3" customFormat="1" ht="20.100000000000001" customHeight="1">
      <c r="A74" s="200">
        <v>59</v>
      </c>
      <c r="B74" s="201"/>
      <c r="C74" s="110"/>
      <c r="D74" s="175"/>
      <c r="E74" s="175"/>
      <c r="F74" s="175"/>
      <c r="G74" s="175"/>
      <c r="H74" s="175"/>
      <c r="I74" s="175"/>
      <c r="J74" s="176"/>
      <c r="K74" s="110"/>
      <c r="L74" s="175"/>
      <c r="M74" s="175"/>
      <c r="N74" s="175"/>
      <c r="O74" s="175"/>
      <c r="P74" s="175"/>
      <c r="Q74" s="176"/>
      <c r="R74" s="174"/>
      <c r="S74" s="174"/>
      <c r="T74" s="114"/>
      <c r="U74" s="115"/>
      <c r="V74" s="115"/>
      <c r="W74" s="115"/>
      <c r="X74" s="116"/>
      <c r="Y74" s="117"/>
      <c r="Z74" s="117"/>
      <c r="AA74" s="118"/>
      <c r="AB74" s="110" t="str">
        <f t="shared" si="0"/>
        <v/>
      </c>
      <c r="AC74" s="111"/>
      <c r="AD74" s="111"/>
      <c r="AE74" s="111"/>
      <c r="AF74" s="111"/>
      <c r="AG74" s="112"/>
    </row>
    <row r="75" spans="1:33" s="3" customFormat="1" ht="20.100000000000001" customHeight="1">
      <c r="A75" s="200">
        <v>60</v>
      </c>
      <c r="B75" s="201"/>
      <c r="C75" s="110"/>
      <c r="D75" s="175"/>
      <c r="E75" s="175"/>
      <c r="F75" s="175"/>
      <c r="G75" s="175"/>
      <c r="H75" s="175"/>
      <c r="I75" s="175"/>
      <c r="J75" s="176"/>
      <c r="K75" s="110"/>
      <c r="L75" s="175"/>
      <c r="M75" s="175"/>
      <c r="N75" s="175"/>
      <c r="O75" s="175"/>
      <c r="P75" s="175"/>
      <c r="Q75" s="176"/>
      <c r="R75" s="174"/>
      <c r="S75" s="174"/>
      <c r="T75" s="114"/>
      <c r="U75" s="115"/>
      <c r="V75" s="115"/>
      <c r="W75" s="115"/>
      <c r="X75" s="116"/>
      <c r="Y75" s="117"/>
      <c r="Z75" s="117"/>
      <c r="AA75" s="118"/>
      <c r="AB75" s="110" t="str">
        <f t="shared" si="0"/>
        <v/>
      </c>
      <c r="AC75" s="111"/>
      <c r="AD75" s="111"/>
      <c r="AE75" s="111"/>
      <c r="AF75" s="111"/>
      <c r="AG75" s="112"/>
    </row>
    <row r="76" spans="1:33" s="3" customFormat="1" ht="20.100000000000001" customHeight="1">
      <c r="A76" s="200">
        <v>61</v>
      </c>
      <c r="B76" s="201"/>
      <c r="C76" s="110"/>
      <c r="D76" s="175"/>
      <c r="E76" s="175"/>
      <c r="F76" s="175"/>
      <c r="G76" s="175"/>
      <c r="H76" s="175"/>
      <c r="I76" s="175"/>
      <c r="J76" s="176"/>
      <c r="K76" s="110"/>
      <c r="L76" s="175"/>
      <c r="M76" s="175"/>
      <c r="N76" s="175"/>
      <c r="O76" s="175"/>
      <c r="P76" s="175"/>
      <c r="Q76" s="176"/>
      <c r="R76" s="174"/>
      <c r="S76" s="174"/>
      <c r="T76" s="114"/>
      <c r="U76" s="115"/>
      <c r="V76" s="115"/>
      <c r="W76" s="115"/>
      <c r="X76" s="116"/>
      <c r="Y76" s="117"/>
      <c r="Z76" s="117"/>
      <c r="AA76" s="118"/>
      <c r="AB76" s="110" t="str">
        <f t="shared" si="0"/>
        <v/>
      </c>
      <c r="AC76" s="111"/>
      <c r="AD76" s="111"/>
      <c r="AE76" s="111"/>
      <c r="AF76" s="111"/>
      <c r="AG76" s="112"/>
    </row>
    <row r="77" spans="1:33" s="3" customFormat="1" ht="20.100000000000001" customHeight="1">
      <c r="A77" s="200">
        <v>62</v>
      </c>
      <c r="B77" s="201"/>
      <c r="C77" s="110"/>
      <c r="D77" s="175"/>
      <c r="E77" s="175"/>
      <c r="F77" s="175"/>
      <c r="G77" s="175"/>
      <c r="H77" s="175"/>
      <c r="I77" s="175"/>
      <c r="J77" s="176"/>
      <c r="K77" s="110"/>
      <c r="L77" s="175"/>
      <c r="M77" s="175"/>
      <c r="N77" s="175"/>
      <c r="O77" s="175"/>
      <c r="P77" s="175"/>
      <c r="Q77" s="176"/>
      <c r="R77" s="174"/>
      <c r="S77" s="174"/>
      <c r="T77" s="114"/>
      <c r="U77" s="115"/>
      <c r="V77" s="115"/>
      <c r="W77" s="115"/>
      <c r="X77" s="116"/>
      <c r="Y77" s="117"/>
      <c r="Z77" s="117"/>
      <c r="AA77" s="118"/>
      <c r="AB77" s="110" t="str">
        <f t="shared" si="0"/>
        <v/>
      </c>
      <c r="AC77" s="111"/>
      <c r="AD77" s="111"/>
      <c r="AE77" s="111"/>
      <c r="AF77" s="111"/>
      <c r="AG77" s="112"/>
    </row>
    <row r="78" spans="1:33" s="3" customFormat="1" ht="20.100000000000001" customHeight="1">
      <c r="A78" s="200">
        <v>63</v>
      </c>
      <c r="B78" s="201"/>
      <c r="C78" s="110"/>
      <c r="D78" s="175"/>
      <c r="E78" s="175"/>
      <c r="F78" s="175"/>
      <c r="G78" s="175"/>
      <c r="H78" s="175"/>
      <c r="I78" s="175"/>
      <c r="J78" s="176"/>
      <c r="K78" s="110"/>
      <c r="L78" s="175"/>
      <c r="M78" s="175"/>
      <c r="N78" s="175"/>
      <c r="O78" s="175"/>
      <c r="P78" s="175"/>
      <c r="Q78" s="176"/>
      <c r="R78" s="174"/>
      <c r="S78" s="174"/>
      <c r="T78" s="114"/>
      <c r="U78" s="115"/>
      <c r="V78" s="115"/>
      <c r="W78" s="115"/>
      <c r="X78" s="116"/>
      <c r="Y78" s="117"/>
      <c r="Z78" s="117"/>
      <c r="AA78" s="118"/>
      <c r="AB78" s="110" t="str">
        <f t="shared" si="0"/>
        <v/>
      </c>
      <c r="AC78" s="111"/>
      <c r="AD78" s="111"/>
      <c r="AE78" s="111"/>
      <c r="AF78" s="111"/>
      <c r="AG78" s="112"/>
    </row>
    <row r="79" spans="1:33" s="3" customFormat="1" ht="20.100000000000001" customHeight="1">
      <c r="A79" s="200">
        <v>64</v>
      </c>
      <c r="B79" s="201"/>
      <c r="C79" s="110"/>
      <c r="D79" s="175"/>
      <c r="E79" s="175"/>
      <c r="F79" s="175"/>
      <c r="G79" s="175"/>
      <c r="H79" s="175"/>
      <c r="I79" s="175"/>
      <c r="J79" s="176"/>
      <c r="K79" s="110"/>
      <c r="L79" s="175"/>
      <c r="M79" s="175"/>
      <c r="N79" s="175"/>
      <c r="O79" s="175"/>
      <c r="P79" s="175"/>
      <c r="Q79" s="176"/>
      <c r="R79" s="174"/>
      <c r="S79" s="174"/>
      <c r="T79" s="114"/>
      <c r="U79" s="115"/>
      <c r="V79" s="115"/>
      <c r="W79" s="115"/>
      <c r="X79" s="116"/>
      <c r="Y79" s="117"/>
      <c r="Z79" s="117"/>
      <c r="AA79" s="118"/>
      <c r="AB79" s="110" t="str">
        <f t="shared" si="0"/>
        <v/>
      </c>
      <c r="AC79" s="111"/>
      <c r="AD79" s="111"/>
      <c r="AE79" s="111"/>
      <c r="AF79" s="111"/>
      <c r="AG79" s="112"/>
    </row>
    <row r="80" spans="1:33" s="3" customFormat="1" ht="20.100000000000001" customHeight="1">
      <c r="A80" s="200">
        <v>65</v>
      </c>
      <c r="B80" s="201"/>
      <c r="C80" s="110"/>
      <c r="D80" s="175"/>
      <c r="E80" s="175"/>
      <c r="F80" s="175"/>
      <c r="G80" s="175"/>
      <c r="H80" s="175"/>
      <c r="I80" s="175"/>
      <c r="J80" s="176"/>
      <c r="K80" s="110"/>
      <c r="L80" s="175"/>
      <c r="M80" s="175"/>
      <c r="N80" s="175"/>
      <c r="O80" s="175"/>
      <c r="P80" s="175"/>
      <c r="Q80" s="176"/>
      <c r="R80" s="174"/>
      <c r="S80" s="174"/>
      <c r="T80" s="114"/>
      <c r="U80" s="115"/>
      <c r="V80" s="115"/>
      <c r="W80" s="115"/>
      <c r="X80" s="116"/>
      <c r="Y80" s="117"/>
      <c r="Z80" s="117"/>
      <c r="AA80" s="118"/>
      <c r="AB80" s="110" t="str">
        <f t="shared" si="0"/>
        <v/>
      </c>
      <c r="AC80" s="111"/>
      <c r="AD80" s="111"/>
      <c r="AE80" s="111"/>
      <c r="AF80" s="111"/>
      <c r="AG80" s="112"/>
    </row>
    <row r="81" spans="1:33" s="3" customFormat="1" ht="20.100000000000001" customHeight="1">
      <c r="A81" s="200">
        <v>66</v>
      </c>
      <c r="B81" s="201"/>
      <c r="C81" s="110"/>
      <c r="D81" s="175"/>
      <c r="E81" s="175"/>
      <c r="F81" s="175"/>
      <c r="G81" s="175"/>
      <c r="H81" s="175"/>
      <c r="I81" s="175"/>
      <c r="J81" s="176"/>
      <c r="K81" s="110"/>
      <c r="L81" s="175"/>
      <c r="M81" s="175"/>
      <c r="N81" s="175"/>
      <c r="O81" s="175"/>
      <c r="P81" s="175"/>
      <c r="Q81" s="176"/>
      <c r="R81" s="174"/>
      <c r="S81" s="174"/>
      <c r="T81" s="114"/>
      <c r="U81" s="115"/>
      <c r="V81" s="115"/>
      <c r="W81" s="115"/>
      <c r="X81" s="116"/>
      <c r="Y81" s="117"/>
      <c r="Z81" s="117"/>
      <c r="AA81" s="118"/>
      <c r="AB81" s="110" t="str">
        <f t="shared" ref="AB81:AB115" si="1">IF(T81="○","１部ﾌﾟﾛﾃｸﾄ",IF(X81="○","２部ﾌﾟﾛﾃｸﾄ",""))</f>
        <v/>
      </c>
      <c r="AC81" s="111"/>
      <c r="AD81" s="111"/>
      <c r="AE81" s="111"/>
      <c r="AF81" s="111"/>
      <c r="AG81" s="112"/>
    </row>
    <row r="82" spans="1:33" s="3" customFormat="1" ht="20.100000000000001" customHeight="1">
      <c r="A82" s="200">
        <v>67</v>
      </c>
      <c r="B82" s="201"/>
      <c r="C82" s="110"/>
      <c r="D82" s="175"/>
      <c r="E82" s="175"/>
      <c r="F82" s="175"/>
      <c r="G82" s="175"/>
      <c r="H82" s="175"/>
      <c r="I82" s="175"/>
      <c r="J82" s="176"/>
      <c r="K82" s="110"/>
      <c r="L82" s="175"/>
      <c r="M82" s="175"/>
      <c r="N82" s="175"/>
      <c r="O82" s="175"/>
      <c r="P82" s="175"/>
      <c r="Q82" s="176"/>
      <c r="R82" s="174"/>
      <c r="S82" s="174"/>
      <c r="T82" s="114"/>
      <c r="U82" s="115"/>
      <c r="V82" s="115"/>
      <c r="W82" s="115"/>
      <c r="X82" s="116"/>
      <c r="Y82" s="117"/>
      <c r="Z82" s="117"/>
      <c r="AA82" s="118"/>
      <c r="AB82" s="110" t="str">
        <f t="shared" si="1"/>
        <v/>
      </c>
      <c r="AC82" s="111"/>
      <c r="AD82" s="111"/>
      <c r="AE82" s="111"/>
      <c r="AF82" s="111"/>
      <c r="AG82" s="112"/>
    </row>
    <row r="83" spans="1:33" s="3" customFormat="1" ht="20.100000000000001" customHeight="1">
      <c r="A83" s="200">
        <v>68</v>
      </c>
      <c r="B83" s="201"/>
      <c r="C83" s="110"/>
      <c r="D83" s="175"/>
      <c r="E83" s="175"/>
      <c r="F83" s="175"/>
      <c r="G83" s="175"/>
      <c r="H83" s="175"/>
      <c r="I83" s="175"/>
      <c r="J83" s="176"/>
      <c r="K83" s="110"/>
      <c r="L83" s="175"/>
      <c r="M83" s="175"/>
      <c r="N83" s="175"/>
      <c r="O83" s="175"/>
      <c r="P83" s="175"/>
      <c r="Q83" s="176"/>
      <c r="R83" s="174"/>
      <c r="S83" s="174"/>
      <c r="T83" s="114"/>
      <c r="U83" s="115"/>
      <c r="V83" s="115"/>
      <c r="W83" s="115"/>
      <c r="X83" s="116"/>
      <c r="Y83" s="117"/>
      <c r="Z83" s="117"/>
      <c r="AA83" s="118"/>
      <c r="AB83" s="110" t="str">
        <f t="shared" si="1"/>
        <v/>
      </c>
      <c r="AC83" s="111"/>
      <c r="AD83" s="111"/>
      <c r="AE83" s="111"/>
      <c r="AF83" s="111"/>
      <c r="AG83" s="112"/>
    </row>
    <row r="84" spans="1:33" s="3" customFormat="1" ht="20.100000000000001" customHeight="1">
      <c r="A84" s="200">
        <v>69</v>
      </c>
      <c r="B84" s="201"/>
      <c r="C84" s="110"/>
      <c r="D84" s="175"/>
      <c r="E84" s="175"/>
      <c r="F84" s="175"/>
      <c r="G84" s="175"/>
      <c r="H84" s="175"/>
      <c r="I84" s="175"/>
      <c r="J84" s="176"/>
      <c r="K84" s="110"/>
      <c r="L84" s="175"/>
      <c r="M84" s="175"/>
      <c r="N84" s="175"/>
      <c r="O84" s="175"/>
      <c r="P84" s="175"/>
      <c r="Q84" s="176"/>
      <c r="R84" s="174"/>
      <c r="S84" s="174"/>
      <c r="T84" s="114"/>
      <c r="U84" s="115"/>
      <c r="V84" s="115"/>
      <c r="W84" s="115"/>
      <c r="X84" s="116"/>
      <c r="Y84" s="117"/>
      <c r="Z84" s="117"/>
      <c r="AA84" s="118"/>
      <c r="AB84" s="110" t="str">
        <f t="shared" si="1"/>
        <v/>
      </c>
      <c r="AC84" s="111"/>
      <c r="AD84" s="111"/>
      <c r="AE84" s="111"/>
      <c r="AF84" s="111"/>
      <c r="AG84" s="112"/>
    </row>
    <row r="85" spans="1:33" s="3" customFormat="1" ht="20.100000000000001" customHeight="1">
      <c r="A85" s="200">
        <v>70</v>
      </c>
      <c r="B85" s="201"/>
      <c r="C85" s="110"/>
      <c r="D85" s="175"/>
      <c r="E85" s="175"/>
      <c r="F85" s="175"/>
      <c r="G85" s="175"/>
      <c r="H85" s="175"/>
      <c r="I85" s="175"/>
      <c r="J85" s="176"/>
      <c r="K85" s="110"/>
      <c r="L85" s="175"/>
      <c r="M85" s="175"/>
      <c r="N85" s="175"/>
      <c r="O85" s="175"/>
      <c r="P85" s="175"/>
      <c r="Q85" s="176"/>
      <c r="R85" s="174"/>
      <c r="S85" s="174"/>
      <c r="T85" s="114"/>
      <c r="U85" s="115"/>
      <c r="V85" s="115"/>
      <c r="W85" s="115"/>
      <c r="X85" s="116"/>
      <c r="Y85" s="117"/>
      <c r="Z85" s="117"/>
      <c r="AA85" s="118"/>
      <c r="AB85" s="110" t="str">
        <f t="shared" si="1"/>
        <v/>
      </c>
      <c r="AC85" s="111"/>
      <c r="AD85" s="111"/>
      <c r="AE85" s="111"/>
      <c r="AF85" s="111"/>
      <c r="AG85" s="112"/>
    </row>
    <row r="86" spans="1:33" s="3" customFormat="1" ht="20.100000000000001" customHeight="1">
      <c r="A86" s="200">
        <v>71</v>
      </c>
      <c r="B86" s="201"/>
      <c r="C86" s="110"/>
      <c r="D86" s="175"/>
      <c r="E86" s="175"/>
      <c r="F86" s="175"/>
      <c r="G86" s="175"/>
      <c r="H86" s="175"/>
      <c r="I86" s="175"/>
      <c r="J86" s="176"/>
      <c r="K86" s="110"/>
      <c r="L86" s="175"/>
      <c r="M86" s="175"/>
      <c r="N86" s="175"/>
      <c r="O86" s="175"/>
      <c r="P86" s="175"/>
      <c r="Q86" s="176"/>
      <c r="R86" s="174"/>
      <c r="S86" s="174"/>
      <c r="T86" s="114"/>
      <c r="U86" s="115"/>
      <c r="V86" s="115"/>
      <c r="W86" s="115"/>
      <c r="X86" s="116"/>
      <c r="Y86" s="117"/>
      <c r="Z86" s="117"/>
      <c r="AA86" s="118"/>
      <c r="AB86" s="110" t="str">
        <f t="shared" si="1"/>
        <v/>
      </c>
      <c r="AC86" s="111"/>
      <c r="AD86" s="111"/>
      <c r="AE86" s="111"/>
      <c r="AF86" s="111"/>
      <c r="AG86" s="112"/>
    </row>
    <row r="87" spans="1:33" s="3" customFormat="1" ht="20.100000000000001" customHeight="1">
      <c r="A87" s="200">
        <v>72</v>
      </c>
      <c r="B87" s="201"/>
      <c r="C87" s="110"/>
      <c r="D87" s="175"/>
      <c r="E87" s="175"/>
      <c r="F87" s="175"/>
      <c r="G87" s="175"/>
      <c r="H87" s="175"/>
      <c r="I87" s="175"/>
      <c r="J87" s="176"/>
      <c r="K87" s="110"/>
      <c r="L87" s="175"/>
      <c r="M87" s="175"/>
      <c r="N87" s="175"/>
      <c r="O87" s="175"/>
      <c r="P87" s="175"/>
      <c r="Q87" s="176"/>
      <c r="R87" s="174"/>
      <c r="S87" s="174"/>
      <c r="T87" s="114"/>
      <c r="U87" s="115"/>
      <c r="V87" s="115"/>
      <c r="W87" s="115"/>
      <c r="X87" s="116"/>
      <c r="Y87" s="117"/>
      <c r="Z87" s="117"/>
      <c r="AA87" s="118"/>
      <c r="AB87" s="110" t="str">
        <f t="shared" si="1"/>
        <v/>
      </c>
      <c r="AC87" s="111"/>
      <c r="AD87" s="111"/>
      <c r="AE87" s="111"/>
      <c r="AF87" s="111"/>
      <c r="AG87" s="112"/>
    </row>
    <row r="88" spans="1:33" s="3" customFormat="1" ht="20.100000000000001" customHeight="1">
      <c r="A88" s="200">
        <v>73</v>
      </c>
      <c r="B88" s="201"/>
      <c r="C88" s="110"/>
      <c r="D88" s="175"/>
      <c r="E88" s="175"/>
      <c r="F88" s="175"/>
      <c r="G88" s="175"/>
      <c r="H88" s="175"/>
      <c r="I88" s="175"/>
      <c r="J88" s="176"/>
      <c r="K88" s="110"/>
      <c r="L88" s="175"/>
      <c r="M88" s="175"/>
      <c r="N88" s="175"/>
      <c r="O88" s="175"/>
      <c r="P88" s="175"/>
      <c r="Q88" s="176"/>
      <c r="R88" s="174"/>
      <c r="S88" s="174"/>
      <c r="T88" s="114"/>
      <c r="U88" s="115"/>
      <c r="V88" s="115"/>
      <c r="W88" s="115"/>
      <c r="X88" s="116"/>
      <c r="Y88" s="117"/>
      <c r="Z88" s="117"/>
      <c r="AA88" s="118"/>
      <c r="AB88" s="110" t="str">
        <f t="shared" si="1"/>
        <v/>
      </c>
      <c r="AC88" s="111"/>
      <c r="AD88" s="111"/>
      <c r="AE88" s="111"/>
      <c r="AF88" s="111"/>
      <c r="AG88" s="112"/>
    </row>
    <row r="89" spans="1:33" s="3" customFormat="1" ht="20.100000000000001" customHeight="1">
      <c r="A89" s="200">
        <v>74</v>
      </c>
      <c r="B89" s="201"/>
      <c r="C89" s="110"/>
      <c r="D89" s="175"/>
      <c r="E89" s="175"/>
      <c r="F89" s="175"/>
      <c r="G89" s="175"/>
      <c r="H89" s="175"/>
      <c r="I89" s="175"/>
      <c r="J89" s="176"/>
      <c r="K89" s="110"/>
      <c r="L89" s="175"/>
      <c r="M89" s="175"/>
      <c r="N89" s="175"/>
      <c r="O89" s="175"/>
      <c r="P89" s="175"/>
      <c r="Q89" s="176"/>
      <c r="R89" s="174"/>
      <c r="S89" s="174"/>
      <c r="T89" s="114"/>
      <c r="U89" s="115"/>
      <c r="V89" s="115"/>
      <c r="W89" s="115"/>
      <c r="X89" s="116"/>
      <c r="Y89" s="117"/>
      <c r="Z89" s="117"/>
      <c r="AA89" s="118"/>
      <c r="AB89" s="110" t="str">
        <f t="shared" si="1"/>
        <v/>
      </c>
      <c r="AC89" s="111"/>
      <c r="AD89" s="111"/>
      <c r="AE89" s="111"/>
      <c r="AF89" s="111"/>
      <c r="AG89" s="112"/>
    </row>
    <row r="90" spans="1:33" s="3" customFormat="1" ht="20.100000000000001" customHeight="1">
      <c r="A90" s="200">
        <v>75</v>
      </c>
      <c r="B90" s="201"/>
      <c r="C90" s="110"/>
      <c r="D90" s="175"/>
      <c r="E90" s="175"/>
      <c r="F90" s="175"/>
      <c r="G90" s="175"/>
      <c r="H90" s="175"/>
      <c r="I90" s="175"/>
      <c r="J90" s="176"/>
      <c r="K90" s="110"/>
      <c r="L90" s="175"/>
      <c r="M90" s="175"/>
      <c r="N90" s="175"/>
      <c r="O90" s="175"/>
      <c r="P90" s="175"/>
      <c r="Q90" s="176"/>
      <c r="R90" s="174"/>
      <c r="S90" s="174"/>
      <c r="T90" s="114"/>
      <c r="U90" s="115"/>
      <c r="V90" s="115"/>
      <c r="W90" s="115"/>
      <c r="X90" s="116"/>
      <c r="Y90" s="117"/>
      <c r="Z90" s="117"/>
      <c r="AA90" s="118"/>
      <c r="AB90" s="110" t="str">
        <f t="shared" si="1"/>
        <v/>
      </c>
      <c r="AC90" s="111"/>
      <c r="AD90" s="111"/>
      <c r="AE90" s="111"/>
      <c r="AF90" s="111"/>
      <c r="AG90" s="112"/>
    </row>
    <row r="91" spans="1:33" s="3" customFormat="1" ht="20.100000000000001" customHeight="1">
      <c r="A91" s="200">
        <v>76</v>
      </c>
      <c r="B91" s="201"/>
      <c r="C91" s="110"/>
      <c r="D91" s="175"/>
      <c r="E91" s="175"/>
      <c r="F91" s="175"/>
      <c r="G91" s="175"/>
      <c r="H91" s="175"/>
      <c r="I91" s="175"/>
      <c r="J91" s="176"/>
      <c r="K91" s="110"/>
      <c r="L91" s="175"/>
      <c r="M91" s="175"/>
      <c r="N91" s="175"/>
      <c r="O91" s="175"/>
      <c r="P91" s="175"/>
      <c r="Q91" s="176"/>
      <c r="R91" s="174"/>
      <c r="S91" s="174"/>
      <c r="T91" s="114"/>
      <c r="U91" s="115"/>
      <c r="V91" s="115"/>
      <c r="W91" s="115"/>
      <c r="X91" s="116"/>
      <c r="Y91" s="117"/>
      <c r="Z91" s="117"/>
      <c r="AA91" s="118"/>
      <c r="AB91" s="110" t="str">
        <f t="shared" si="1"/>
        <v/>
      </c>
      <c r="AC91" s="111"/>
      <c r="AD91" s="111"/>
      <c r="AE91" s="111"/>
      <c r="AF91" s="111"/>
      <c r="AG91" s="112"/>
    </row>
    <row r="92" spans="1:33" s="3" customFormat="1" ht="20.100000000000001" customHeight="1">
      <c r="A92" s="200">
        <v>77</v>
      </c>
      <c r="B92" s="201"/>
      <c r="C92" s="110"/>
      <c r="D92" s="175"/>
      <c r="E92" s="175"/>
      <c r="F92" s="175"/>
      <c r="G92" s="175"/>
      <c r="H92" s="175"/>
      <c r="I92" s="175"/>
      <c r="J92" s="176"/>
      <c r="K92" s="110"/>
      <c r="L92" s="175"/>
      <c r="M92" s="175"/>
      <c r="N92" s="175"/>
      <c r="O92" s="175"/>
      <c r="P92" s="175"/>
      <c r="Q92" s="176"/>
      <c r="R92" s="174"/>
      <c r="S92" s="174"/>
      <c r="T92" s="114"/>
      <c r="U92" s="115"/>
      <c r="V92" s="115"/>
      <c r="W92" s="115"/>
      <c r="X92" s="116"/>
      <c r="Y92" s="117"/>
      <c r="Z92" s="117"/>
      <c r="AA92" s="118"/>
      <c r="AB92" s="110" t="str">
        <f t="shared" si="1"/>
        <v/>
      </c>
      <c r="AC92" s="111"/>
      <c r="AD92" s="111"/>
      <c r="AE92" s="111"/>
      <c r="AF92" s="111"/>
      <c r="AG92" s="112"/>
    </row>
    <row r="93" spans="1:33" s="3" customFormat="1" ht="20.100000000000001" customHeight="1">
      <c r="A93" s="200">
        <v>78</v>
      </c>
      <c r="B93" s="201"/>
      <c r="C93" s="110"/>
      <c r="D93" s="175"/>
      <c r="E93" s="175"/>
      <c r="F93" s="175"/>
      <c r="G93" s="175"/>
      <c r="H93" s="175"/>
      <c r="I93" s="175"/>
      <c r="J93" s="176"/>
      <c r="K93" s="110"/>
      <c r="L93" s="175"/>
      <c r="M93" s="175"/>
      <c r="N93" s="175"/>
      <c r="O93" s="175"/>
      <c r="P93" s="175"/>
      <c r="Q93" s="176"/>
      <c r="R93" s="174"/>
      <c r="S93" s="174"/>
      <c r="T93" s="114"/>
      <c r="U93" s="115"/>
      <c r="V93" s="115"/>
      <c r="W93" s="115"/>
      <c r="X93" s="116"/>
      <c r="Y93" s="117"/>
      <c r="Z93" s="117"/>
      <c r="AA93" s="118"/>
      <c r="AB93" s="110" t="str">
        <f t="shared" si="1"/>
        <v/>
      </c>
      <c r="AC93" s="111"/>
      <c r="AD93" s="111"/>
      <c r="AE93" s="111"/>
      <c r="AF93" s="111"/>
      <c r="AG93" s="112"/>
    </row>
    <row r="94" spans="1:33" s="3" customFormat="1" ht="20.100000000000001" customHeight="1">
      <c r="A94" s="200">
        <v>79</v>
      </c>
      <c r="B94" s="201"/>
      <c r="C94" s="110"/>
      <c r="D94" s="175"/>
      <c r="E94" s="175"/>
      <c r="F94" s="175"/>
      <c r="G94" s="175"/>
      <c r="H94" s="175"/>
      <c r="I94" s="175"/>
      <c r="J94" s="176"/>
      <c r="K94" s="110"/>
      <c r="L94" s="175"/>
      <c r="M94" s="175"/>
      <c r="N94" s="175"/>
      <c r="O94" s="175"/>
      <c r="P94" s="175"/>
      <c r="Q94" s="176"/>
      <c r="R94" s="174"/>
      <c r="S94" s="174"/>
      <c r="T94" s="114"/>
      <c r="U94" s="115"/>
      <c r="V94" s="115"/>
      <c r="W94" s="115"/>
      <c r="X94" s="116"/>
      <c r="Y94" s="117"/>
      <c r="Z94" s="117"/>
      <c r="AA94" s="118"/>
      <c r="AB94" s="110" t="str">
        <f t="shared" si="1"/>
        <v/>
      </c>
      <c r="AC94" s="111"/>
      <c r="AD94" s="111"/>
      <c r="AE94" s="111"/>
      <c r="AF94" s="111"/>
      <c r="AG94" s="112"/>
    </row>
    <row r="95" spans="1:33" s="3" customFormat="1" ht="20.100000000000001" customHeight="1">
      <c r="A95" s="200">
        <v>80</v>
      </c>
      <c r="B95" s="201"/>
      <c r="C95" s="110"/>
      <c r="D95" s="175"/>
      <c r="E95" s="175"/>
      <c r="F95" s="175"/>
      <c r="G95" s="175"/>
      <c r="H95" s="175"/>
      <c r="I95" s="175"/>
      <c r="J95" s="176"/>
      <c r="K95" s="110"/>
      <c r="L95" s="175"/>
      <c r="M95" s="175"/>
      <c r="N95" s="175"/>
      <c r="O95" s="175"/>
      <c r="P95" s="175"/>
      <c r="Q95" s="176"/>
      <c r="R95" s="174"/>
      <c r="S95" s="174"/>
      <c r="T95" s="114"/>
      <c r="U95" s="115"/>
      <c r="V95" s="115"/>
      <c r="W95" s="115"/>
      <c r="X95" s="116"/>
      <c r="Y95" s="117"/>
      <c r="Z95" s="117"/>
      <c r="AA95" s="118"/>
      <c r="AB95" s="110" t="str">
        <f t="shared" si="1"/>
        <v/>
      </c>
      <c r="AC95" s="111"/>
      <c r="AD95" s="111"/>
      <c r="AE95" s="111"/>
      <c r="AF95" s="111"/>
      <c r="AG95" s="112"/>
    </row>
    <row r="96" spans="1:33" s="3" customFormat="1" ht="20.100000000000001" customHeight="1">
      <c r="A96" s="200">
        <v>81</v>
      </c>
      <c r="B96" s="201"/>
      <c r="C96" s="110"/>
      <c r="D96" s="175"/>
      <c r="E96" s="175"/>
      <c r="F96" s="175"/>
      <c r="G96" s="175"/>
      <c r="H96" s="175"/>
      <c r="I96" s="175"/>
      <c r="J96" s="176"/>
      <c r="K96" s="110"/>
      <c r="L96" s="175"/>
      <c r="M96" s="175"/>
      <c r="N96" s="175"/>
      <c r="O96" s="175"/>
      <c r="P96" s="175"/>
      <c r="Q96" s="176"/>
      <c r="R96" s="174"/>
      <c r="S96" s="174"/>
      <c r="T96" s="114"/>
      <c r="U96" s="115"/>
      <c r="V96" s="115"/>
      <c r="W96" s="115"/>
      <c r="X96" s="116"/>
      <c r="Y96" s="117"/>
      <c r="Z96" s="117"/>
      <c r="AA96" s="118"/>
      <c r="AB96" s="110" t="str">
        <f t="shared" si="1"/>
        <v/>
      </c>
      <c r="AC96" s="111"/>
      <c r="AD96" s="111"/>
      <c r="AE96" s="111"/>
      <c r="AF96" s="111"/>
      <c r="AG96" s="112"/>
    </row>
    <row r="97" spans="1:33" s="3" customFormat="1" ht="20.100000000000001" customHeight="1">
      <c r="A97" s="200">
        <v>82</v>
      </c>
      <c r="B97" s="201"/>
      <c r="C97" s="110"/>
      <c r="D97" s="175"/>
      <c r="E97" s="175"/>
      <c r="F97" s="175"/>
      <c r="G97" s="175"/>
      <c r="H97" s="175"/>
      <c r="I97" s="175"/>
      <c r="J97" s="176"/>
      <c r="K97" s="110"/>
      <c r="L97" s="175"/>
      <c r="M97" s="175"/>
      <c r="N97" s="175"/>
      <c r="O97" s="175"/>
      <c r="P97" s="175"/>
      <c r="Q97" s="176"/>
      <c r="R97" s="174"/>
      <c r="S97" s="174"/>
      <c r="T97" s="114"/>
      <c r="U97" s="115"/>
      <c r="V97" s="115"/>
      <c r="W97" s="115"/>
      <c r="X97" s="116"/>
      <c r="Y97" s="117"/>
      <c r="Z97" s="117"/>
      <c r="AA97" s="118"/>
      <c r="AB97" s="110" t="str">
        <f t="shared" si="1"/>
        <v/>
      </c>
      <c r="AC97" s="111"/>
      <c r="AD97" s="111"/>
      <c r="AE97" s="111"/>
      <c r="AF97" s="111"/>
      <c r="AG97" s="112"/>
    </row>
    <row r="98" spans="1:33" s="3" customFormat="1" ht="20.100000000000001" customHeight="1">
      <c r="A98" s="200">
        <v>83</v>
      </c>
      <c r="B98" s="201"/>
      <c r="C98" s="110"/>
      <c r="D98" s="175"/>
      <c r="E98" s="175"/>
      <c r="F98" s="175"/>
      <c r="G98" s="175"/>
      <c r="H98" s="175"/>
      <c r="I98" s="175"/>
      <c r="J98" s="176"/>
      <c r="K98" s="110"/>
      <c r="L98" s="175"/>
      <c r="M98" s="175"/>
      <c r="N98" s="175"/>
      <c r="O98" s="175"/>
      <c r="P98" s="175"/>
      <c r="Q98" s="176"/>
      <c r="R98" s="174"/>
      <c r="S98" s="174"/>
      <c r="T98" s="114"/>
      <c r="U98" s="115"/>
      <c r="V98" s="115"/>
      <c r="W98" s="115"/>
      <c r="X98" s="116"/>
      <c r="Y98" s="117"/>
      <c r="Z98" s="117"/>
      <c r="AA98" s="118"/>
      <c r="AB98" s="110" t="str">
        <f t="shared" si="1"/>
        <v/>
      </c>
      <c r="AC98" s="111"/>
      <c r="AD98" s="111"/>
      <c r="AE98" s="111"/>
      <c r="AF98" s="111"/>
      <c r="AG98" s="112"/>
    </row>
    <row r="99" spans="1:33" s="3" customFormat="1" ht="20.100000000000001" customHeight="1">
      <c r="A99" s="200">
        <v>84</v>
      </c>
      <c r="B99" s="201"/>
      <c r="C99" s="110"/>
      <c r="D99" s="175"/>
      <c r="E99" s="175"/>
      <c r="F99" s="175"/>
      <c r="G99" s="175"/>
      <c r="H99" s="175"/>
      <c r="I99" s="175"/>
      <c r="J99" s="176"/>
      <c r="K99" s="110"/>
      <c r="L99" s="175"/>
      <c r="M99" s="175"/>
      <c r="N99" s="175"/>
      <c r="O99" s="175"/>
      <c r="P99" s="175"/>
      <c r="Q99" s="176"/>
      <c r="R99" s="174"/>
      <c r="S99" s="174"/>
      <c r="T99" s="114"/>
      <c r="U99" s="115"/>
      <c r="V99" s="115"/>
      <c r="W99" s="115"/>
      <c r="X99" s="116"/>
      <c r="Y99" s="117"/>
      <c r="Z99" s="117"/>
      <c r="AA99" s="118"/>
      <c r="AB99" s="110" t="str">
        <f t="shared" si="1"/>
        <v/>
      </c>
      <c r="AC99" s="111"/>
      <c r="AD99" s="111"/>
      <c r="AE99" s="111"/>
      <c r="AF99" s="111"/>
      <c r="AG99" s="112"/>
    </row>
    <row r="100" spans="1:33" s="3" customFormat="1" ht="20.100000000000001" customHeight="1">
      <c r="A100" s="200">
        <v>85</v>
      </c>
      <c r="B100" s="201"/>
      <c r="C100" s="110"/>
      <c r="D100" s="175"/>
      <c r="E100" s="175"/>
      <c r="F100" s="175"/>
      <c r="G100" s="175"/>
      <c r="H100" s="175"/>
      <c r="I100" s="175"/>
      <c r="J100" s="176"/>
      <c r="K100" s="110"/>
      <c r="L100" s="175"/>
      <c r="M100" s="175"/>
      <c r="N100" s="175"/>
      <c r="O100" s="175"/>
      <c r="P100" s="175"/>
      <c r="Q100" s="176"/>
      <c r="R100" s="174"/>
      <c r="S100" s="174"/>
      <c r="T100" s="114"/>
      <c r="U100" s="115"/>
      <c r="V100" s="115"/>
      <c r="W100" s="115"/>
      <c r="X100" s="116"/>
      <c r="Y100" s="117"/>
      <c r="Z100" s="117"/>
      <c r="AA100" s="118"/>
      <c r="AB100" s="110" t="str">
        <f t="shared" si="1"/>
        <v/>
      </c>
      <c r="AC100" s="111"/>
      <c r="AD100" s="111"/>
      <c r="AE100" s="111"/>
      <c r="AF100" s="111"/>
      <c r="AG100" s="112"/>
    </row>
    <row r="101" spans="1:33" s="3" customFormat="1" ht="20.100000000000001" customHeight="1">
      <c r="A101" s="200">
        <v>86</v>
      </c>
      <c r="B101" s="201"/>
      <c r="C101" s="110"/>
      <c r="D101" s="175"/>
      <c r="E101" s="175"/>
      <c r="F101" s="175"/>
      <c r="G101" s="175"/>
      <c r="H101" s="175"/>
      <c r="I101" s="175"/>
      <c r="J101" s="176"/>
      <c r="K101" s="110"/>
      <c r="L101" s="175"/>
      <c r="M101" s="175"/>
      <c r="N101" s="175"/>
      <c r="O101" s="175"/>
      <c r="P101" s="175"/>
      <c r="Q101" s="176"/>
      <c r="R101" s="174"/>
      <c r="S101" s="174"/>
      <c r="T101" s="114"/>
      <c r="U101" s="115"/>
      <c r="V101" s="115"/>
      <c r="W101" s="115"/>
      <c r="X101" s="116"/>
      <c r="Y101" s="117"/>
      <c r="Z101" s="117"/>
      <c r="AA101" s="118"/>
      <c r="AB101" s="110" t="str">
        <f t="shared" si="1"/>
        <v/>
      </c>
      <c r="AC101" s="111"/>
      <c r="AD101" s="111"/>
      <c r="AE101" s="111"/>
      <c r="AF101" s="111"/>
      <c r="AG101" s="112"/>
    </row>
    <row r="102" spans="1:33" s="3" customFormat="1" ht="20.100000000000001" customHeight="1">
      <c r="A102" s="200">
        <v>87</v>
      </c>
      <c r="B102" s="201"/>
      <c r="C102" s="110"/>
      <c r="D102" s="175"/>
      <c r="E102" s="175"/>
      <c r="F102" s="175"/>
      <c r="G102" s="175"/>
      <c r="H102" s="175"/>
      <c r="I102" s="175"/>
      <c r="J102" s="176"/>
      <c r="K102" s="110"/>
      <c r="L102" s="175"/>
      <c r="M102" s="175"/>
      <c r="N102" s="175"/>
      <c r="O102" s="175"/>
      <c r="P102" s="175"/>
      <c r="Q102" s="176"/>
      <c r="R102" s="174"/>
      <c r="S102" s="174"/>
      <c r="T102" s="114"/>
      <c r="U102" s="115"/>
      <c r="V102" s="115"/>
      <c r="W102" s="115"/>
      <c r="X102" s="116"/>
      <c r="Y102" s="117"/>
      <c r="Z102" s="117"/>
      <c r="AA102" s="118"/>
      <c r="AB102" s="110" t="str">
        <f t="shared" si="1"/>
        <v/>
      </c>
      <c r="AC102" s="111"/>
      <c r="AD102" s="111"/>
      <c r="AE102" s="111"/>
      <c r="AF102" s="111"/>
      <c r="AG102" s="112"/>
    </row>
    <row r="103" spans="1:33" s="3" customFormat="1" ht="20.100000000000001" customHeight="1">
      <c r="A103" s="200">
        <v>88</v>
      </c>
      <c r="B103" s="201"/>
      <c r="C103" s="110"/>
      <c r="D103" s="175"/>
      <c r="E103" s="175"/>
      <c r="F103" s="175"/>
      <c r="G103" s="175"/>
      <c r="H103" s="175"/>
      <c r="I103" s="175"/>
      <c r="J103" s="176"/>
      <c r="K103" s="110"/>
      <c r="L103" s="175"/>
      <c r="M103" s="175"/>
      <c r="N103" s="175"/>
      <c r="O103" s="175"/>
      <c r="P103" s="175"/>
      <c r="Q103" s="176"/>
      <c r="R103" s="174"/>
      <c r="S103" s="174"/>
      <c r="T103" s="114"/>
      <c r="U103" s="115"/>
      <c r="V103" s="115"/>
      <c r="W103" s="115"/>
      <c r="X103" s="116"/>
      <c r="Y103" s="117"/>
      <c r="Z103" s="117"/>
      <c r="AA103" s="118"/>
      <c r="AB103" s="110" t="str">
        <f t="shared" si="1"/>
        <v/>
      </c>
      <c r="AC103" s="111"/>
      <c r="AD103" s="111"/>
      <c r="AE103" s="111"/>
      <c r="AF103" s="111"/>
      <c r="AG103" s="112"/>
    </row>
    <row r="104" spans="1:33" s="3" customFormat="1" ht="20.100000000000001" customHeight="1">
      <c r="A104" s="200">
        <v>89</v>
      </c>
      <c r="B104" s="201"/>
      <c r="C104" s="110"/>
      <c r="D104" s="175"/>
      <c r="E104" s="175"/>
      <c r="F104" s="175"/>
      <c r="G104" s="175"/>
      <c r="H104" s="175"/>
      <c r="I104" s="175"/>
      <c r="J104" s="176"/>
      <c r="K104" s="110"/>
      <c r="L104" s="175"/>
      <c r="M104" s="175"/>
      <c r="N104" s="175"/>
      <c r="O104" s="175"/>
      <c r="P104" s="175"/>
      <c r="Q104" s="176"/>
      <c r="R104" s="174"/>
      <c r="S104" s="174"/>
      <c r="T104" s="114"/>
      <c r="U104" s="115"/>
      <c r="V104" s="115"/>
      <c r="W104" s="115"/>
      <c r="X104" s="116"/>
      <c r="Y104" s="117"/>
      <c r="Z104" s="117"/>
      <c r="AA104" s="118"/>
      <c r="AB104" s="110" t="str">
        <f t="shared" si="1"/>
        <v/>
      </c>
      <c r="AC104" s="111"/>
      <c r="AD104" s="111"/>
      <c r="AE104" s="111"/>
      <c r="AF104" s="111"/>
      <c r="AG104" s="112"/>
    </row>
    <row r="105" spans="1:33" s="3" customFormat="1" ht="20.100000000000001" customHeight="1">
      <c r="A105" s="200">
        <v>90</v>
      </c>
      <c r="B105" s="201"/>
      <c r="C105" s="110"/>
      <c r="D105" s="175"/>
      <c r="E105" s="175"/>
      <c r="F105" s="175"/>
      <c r="G105" s="175"/>
      <c r="H105" s="175"/>
      <c r="I105" s="175"/>
      <c r="J105" s="176"/>
      <c r="K105" s="110"/>
      <c r="L105" s="175"/>
      <c r="M105" s="175"/>
      <c r="N105" s="175"/>
      <c r="O105" s="175"/>
      <c r="P105" s="175"/>
      <c r="Q105" s="176"/>
      <c r="R105" s="174"/>
      <c r="S105" s="174"/>
      <c r="T105" s="114"/>
      <c r="U105" s="115"/>
      <c r="V105" s="115"/>
      <c r="W105" s="115"/>
      <c r="X105" s="116"/>
      <c r="Y105" s="117"/>
      <c r="Z105" s="117"/>
      <c r="AA105" s="118"/>
      <c r="AB105" s="110" t="str">
        <f t="shared" si="1"/>
        <v/>
      </c>
      <c r="AC105" s="111"/>
      <c r="AD105" s="111"/>
      <c r="AE105" s="111"/>
      <c r="AF105" s="111"/>
      <c r="AG105" s="112"/>
    </row>
    <row r="106" spans="1:33" s="3" customFormat="1" ht="20.100000000000001" customHeight="1">
      <c r="A106" s="200">
        <v>91</v>
      </c>
      <c r="B106" s="201"/>
      <c r="C106" s="110"/>
      <c r="D106" s="175"/>
      <c r="E106" s="175"/>
      <c r="F106" s="175"/>
      <c r="G106" s="175"/>
      <c r="H106" s="175"/>
      <c r="I106" s="175"/>
      <c r="J106" s="176"/>
      <c r="K106" s="110"/>
      <c r="L106" s="175"/>
      <c r="M106" s="175"/>
      <c r="N106" s="175"/>
      <c r="O106" s="175"/>
      <c r="P106" s="175"/>
      <c r="Q106" s="176"/>
      <c r="R106" s="174"/>
      <c r="S106" s="174"/>
      <c r="T106" s="114"/>
      <c r="U106" s="115"/>
      <c r="V106" s="115"/>
      <c r="W106" s="115"/>
      <c r="X106" s="116"/>
      <c r="Y106" s="117"/>
      <c r="Z106" s="117"/>
      <c r="AA106" s="118"/>
      <c r="AB106" s="110" t="str">
        <f t="shared" si="1"/>
        <v/>
      </c>
      <c r="AC106" s="111"/>
      <c r="AD106" s="111"/>
      <c r="AE106" s="111"/>
      <c r="AF106" s="111"/>
      <c r="AG106" s="112"/>
    </row>
    <row r="107" spans="1:33" s="3" customFormat="1" ht="20.100000000000001" customHeight="1">
      <c r="A107" s="200">
        <v>92</v>
      </c>
      <c r="B107" s="201"/>
      <c r="C107" s="110"/>
      <c r="D107" s="175"/>
      <c r="E107" s="175"/>
      <c r="F107" s="175"/>
      <c r="G107" s="175"/>
      <c r="H107" s="175"/>
      <c r="I107" s="175"/>
      <c r="J107" s="176"/>
      <c r="K107" s="110"/>
      <c r="L107" s="175"/>
      <c r="M107" s="175"/>
      <c r="N107" s="175"/>
      <c r="O107" s="175"/>
      <c r="P107" s="175"/>
      <c r="Q107" s="176"/>
      <c r="R107" s="174"/>
      <c r="S107" s="174"/>
      <c r="T107" s="114"/>
      <c r="U107" s="115"/>
      <c r="V107" s="115"/>
      <c r="W107" s="115"/>
      <c r="X107" s="116"/>
      <c r="Y107" s="117"/>
      <c r="Z107" s="117"/>
      <c r="AA107" s="118"/>
      <c r="AB107" s="110" t="str">
        <f t="shared" si="1"/>
        <v/>
      </c>
      <c r="AC107" s="111"/>
      <c r="AD107" s="111"/>
      <c r="AE107" s="111"/>
      <c r="AF107" s="111"/>
      <c r="AG107" s="112"/>
    </row>
    <row r="108" spans="1:33" s="3" customFormat="1" ht="20.100000000000001" customHeight="1">
      <c r="A108" s="200">
        <v>93</v>
      </c>
      <c r="B108" s="201"/>
      <c r="C108" s="110"/>
      <c r="D108" s="175"/>
      <c r="E108" s="175"/>
      <c r="F108" s="175"/>
      <c r="G108" s="175"/>
      <c r="H108" s="175"/>
      <c r="I108" s="175"/>
      <c r="J108" s="176"/>
      <c r="K108" s="110"/>
      <c r="L108" s="175"/>
      <c r="M108" s="175"/>
      <c r="N108" s="175"/>
      <c r="O108" s="175"/>
      <c r="P108" s="175"/>
      <c r="Q108" s="176"/>
      <c r="R108" s="174"/>
      <c r="S108" s="174"/>
      <c r="T108" s="114"/>
      <c r="U108" s="115"/>
      <c r="V108" s="115"/>
      <c r="W108" s="115"/>
      <c r="X108" s="116"/>
      <c r="Y108" s="117"/>
      <c r="Z108" s="117"/>
      <c r="AA108" s="118"/>
      <c r="AB108" s="110" t="str">
        <f t="shared" si="1"/>
        <v/>
      </c>
      <c r="AC108" s="111"/>
      <c r="AD108" s="111"/>
      <c r="AE108" s="111"/>
      <c r="AF108" s="111"/>
      <c r="AG108" s="112"/>
    </row>
    <row r="109" spans="1:33" s="3" customFormat="1" ht="20.100000000000001" customHeight="1">
      <c r="A109" s="200">
        <v>94</v>
      </c>
      <c r="B109" s="201"/>
      <c r="C109" s="110"/>
      <c r="D109" s="175"/>
      <c r="E109" s="175"/>
      <c r="F109" s="175"/>
      <c r="G109" s="175"/>
      <c r="H109" s="175"/>
      <c r="I109" s="175"/>
      <c r="J109" s="176"/>
      <c r="K109" s="110"/>
      <c r="L109" s="175"/>
      <c r="M109" s="175"/>
      <c r="N109" s="175"/>
      <c r="O109" s="175"/>
      <c r="P109" s="175"/>
      <c r="Q109" s="176"/>
      <c r="R109" s="174"/>
      <c r="S109" s="174"/>
      <c r="T109" s="114"/>
      <c r="U109" s="115"/>
      <c r="V109" s="115"/>
      <c r="W109" s="115"/>
      <c r="X109" s="116"/>
      <c r="Y109" s="117"/>
      <c r="Z109" s="117"/>
      <c r="AA109" s="118"/>
      <c r="AB109" s="110" t="str">
        <f t="shared" si="1"/>
        <v/>
      </c>
      <c r="AC109" s="111"/>
      <c r="AD109" s="111"/>
      <c r="AE109" s="111"/>
      <c r="AF109" s="111"/>
      <c r="AG109" s="112"/>
    </row>
    <row r="110" spans="1:33" s="3" customFormat="1" ht="20.100000000000001" customHeight="1">
      <c r="A110" s="200">
        <v>95</v>
      </c>
      <c r="B110" s="201"/>
      <c r="C110" s="110"/>
      <c r="D110" s="175"/>
      <c r="E110" s="175"/>
      <c r="F110" s="175"/>
      <c r="G110" s="175"/>
      <c r="H110" s="175"/>
      <c r="I110" s="175"/>
      <c r="J110" s="176"/>
      <c r="K110" s="110"/>
      <c r="L110" s="175"/>
      <c r="M110" s="175"/>
      <c r="N110" s="175"/>
      <c r="O110" s="175"/>
      <c r="P110" s="175"/>
      <c r="Q110" s="176"/>
      <c r="R110" s="174"/>
      <c r="S110" s="174"/>
      <c r="T110" s="114"/>
      <c r="U110" s="115"/>
      <c r="V110" s="115"/>
      <c r="W110" s="115"/>
      <c r="X110" s="116"/>
      <c r="Y110" s="117"/>
      <c r="Z110" s="117"/>
      <c r="AA110" s="118"/>
      <c r="AB110" s="110" t="str">
        <f t="shared" si="1"/>
        <v/>
      </c>
      <c r="AC110" s="111"/>
      <c r="AD110" s="111"/>
      <c r="AE110" s="111"/>
      <c r="AF110" s="111"/>
      <c r="AG110" s="112"/>
    </row>
    <row r="111" spans="1:33" s="3" customFormat="1" ht="20.100000000000001" customHeight="1">
      <c r="A111" s="200">
        <v>96</v>
      </c>
      <c r="B111" s="201"/>
      <c r="C111" s="110"/>
      <c r="D111" s="175"/>
      <c r="E111" s="175"/>
      <c r="F111" s="175"/>
      <c r="G111" s="175"/>
      <c r="H111" s="175"/>
      <c r="I111" s="175"/>
      <c r="J111" s="176"/>
      <c r="K111" s="110"/>
      <c r="L111" s="175"/>
      <c r="M111" s="175"/>
      <c r="N111" s="175"/>
      <c r="O111" s="175"/>
      <c r="P111" s="175"/>
      <c r="Q111" s="176"/>
      <c r="R111" s="174"/>
      <c r="S111" s="174"/>
      <c r="T111" s="114"/>
      <c r="U111" s="115"/>
      <c r="V111" s="115"/>
      <c r="W111" s="115"/>
      <c r="X111" s="116"/>
      <c r="Y111" s="117"/>
      <c r="Z111" s="117"/>
      <c r="AA111" s="118"/>
      <c r="AB111" s="110" t="str">
        <f t="shared" si="1"/>
        <v/>
      </c>
      <c r="AC111" s="111"/>
      <c r="AD111" s="111"/>
      <c r="AE111" s="111"/>
      <c r="AF111" s="111"/>
      <c r="AG111" s="112"/>
    </row>
    <row r="112" spans="1:33" s="3" customFormat="1" ht="20.100000000000001" customHeight="1">
      <c r="A112" s="200">
        <v>97</v>
      </c>
      <c r="B112" s="201"/>
      <c r="C112" s="110"/>
      <c r="D112" s="175"/>
      <c r="E112" s="175"/>
      <c r="F112" s="175"/>
      <c r="G112" s="175"/>
      <c r="H112" s="175"/>
      <c r="I112" s="175"/>
      <c r="J112" s="176"/>
      <c r="K112" s="110"/>
      <c r="L112" s="175"/>
      <c r="M112" s="175"/>
      <c r="N112" s="175"/>
      <c r="O112" s="175"/>
      <c r="P112" s="175"/>
      <c r="Q112" s="176"/>
      <c r="R112" s="174"/>
      <c r="S112" s="174"/>
      <c r="T112" s="114"/>
      <c r="U112" s="115"/>
      <c r="V112" s="115"/>
      <c r="W112" s="115"/>
      <c r="X112" s="116"/>
      <c r="Y112" s="117"/>
      <c r="Z112" s="117"/>
      <c r="AA112" s="118"/>
      <c r="AB112" s="110" t="str">
        <f t="shared" si="1"/>
        <v/>
      </c>
      <c r="AC112" s="111"/>
      <c r="AD112" s="111"/>
      <c r="AE112" s="111"/>
      <c r="AF112" s="111"/>
      <c r="AG112" s="112"/>
    </row>
    <row r="113" spans="1:38" s="3" customFormat="1" ht="20.100000000000001" customHeight="1">
      <c r="A113" s="200">
        <v>98</v>
      </c>
      <c r="B113" s="201"/>
      <c r="C113" s="110"/>
      <c r="D113" s="175"/>
      <c r="E113" s="175"/>
      <c r="F113" s="175"/>
      <c r="G113" s="175"/>
      <c r="H113" s="175"/>
      <c r="I113" s="175"/>
      <c r="J113" s="176"/>
      <c r="K113" s="110"/>
      <c r="L113" s="175"/>
      <c r="M113" s="175"/>
      <c r="N113" s="175"/>
      <c r="O113" s="175"/>
      <c r="P113" s="175"/>
      <c r="Q113" s="176"/>
      <c r="R113" s="174"/>
      <c r="S113" s="174"/>
      <c r="T113" s="114"/>
      <c r="U113" s="115"/>
      <c r="V113" s="115"/>
      <c r="W113" s="115"/>
      <c r="X113" s="116"/>
      <c r="Y113" s="117"/>
      <c r="Z113" s="117"/>
      <c r="AA113" s="118"/>
      <c r="AB113" s="110" t="str">
        <f t="shared" si="1"/>
        <v/>
      </c>
      <c r="AC113" s="111"/>
      <c r="AD113" s="111"/>
      <c r="AE113" s="111"/>
      <c r="AF113" s="111"/>
      <c r="AG113" s="112"/>
    </row>
    <row r="114" spans="1:38" s="3" customFormat="1" ht="20.100000000000001" customHeight="1">
      <c r="A114" s="200">
        <v>99</v>
      </c>
      <c r="B114" s="201"/>
      <c r="C114" s="110"/>
      <c r="D114" s="175"/>
      <c r="E114" s="175"/>
      <c r="F114" s="175"/>
      <c r="G114" s="175"/>
      <c r="H114" s="175"/>
      <c r="I114" s="175"/>
      <c r="J114" s="176"/>
      <c r="K114" s="110"/>
      <c r="L114" s="175"/>
      <c r="M114" s="175"/>
      <c r="N114" s="175"/>
      <c r="O114" s="175"/>
      <c r="P114" s="175"/>
      <c r="Q114" s="176"/>
      <c r="R114" s="174"/>
      <c r="S114" s="174"/>
      <c r="T114" s="114"/>
      <c r="U114" s="115"/>
      <c r="V114" s="115"/>
      <c r="W114" s="115"/>
      <c r="X114" s="116"/>
      <c r="Y114" s="117"/>
      <c r="Z114" s="117"/>
      <c r="AA114" s="118"/>
      <c r="AB114" s="110" t="str">
        <f t="shared" si="1"/>
        <v/>
      </c>
      <c r="AC114" s="111"/>
      <c r="AD114" s="111"/>
      <c r="AE114" s="111"/>
      <c r="AF114" s="111"/>
      <c r="AG114" s="112"/>
    </row>
    <row r="115" spans="1:38" s="3" customFormat="1" ht="20.100000000000001" customHeight="1">
      <c r="A115" s="200">
        <v>100</v>
      </c>
      <c r="B115" s="201"/>
      <c r="C115" s="110"/>
      <c r="D115" s="175"/>
      <c r="E115" s="175"/>
      <c r="F115" s="175"/>
      <c r="G115" s="175"/>
      <c r="H115" s="175"/>
      <c r="I115" s="175"/>
      <c r="J115" s="176"/>
      <c r="K115" s="110"/>
      <c r="L115" s="175"/>
      <c r="M115" s="175"/>
      <c r="N115" s="175"/>
      <c r="O115" s="175"/>
      <c r="P115" s="175"/>
      <c r="Q115" s="176"/>
      <c r="R115" s="174"/>
      <c r="S115" s="174"/>
      <c r="T115" s="114"/>
      <c r="U115" s="115"/>
      <c r="V115" s="115"/>
      <c r="W115" s="115"/>
      <c r="X115" s="116"/>
      <c r="Y115" s="117"/>
      <c r="Z115" s="117"/>
      <c r="AA115" s="118"/>
      <c r="AB115" s="110" t="str">
        <f t="shared" si="1"/>
        <v/>
      </c>
      <c r="AC115" s="111"/>
      <c r="AD115" s="111"/>
      <c r="AE115" s="111"/>
      <c r="AF115" s="111"/>
      <c r="AG115" s="112"/>
    </row>
    <row r="116" spans="1:38">
      <c r="B116" s="1" t="s">
        <v>17</v>
      </c>
      <c r="C116" s="121" t="s">
        <v>20</v>
      </c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119" t="s">
        <v>37</v>
      </c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113" t="s">
        <v>88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U16:U115 K56:S115 C14:Q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U1:X2 K56:AA115 T16:AA55">
    <cfRule type="containsBlanks" dxfId="41" priority="26">
      <formula>LEN(TRIM(K1))=0</formula>
    </cfRule>
  </conditionalFormatting>
  <conditionalFormatting sqref="U1:X2 K56:AA115 T16:AA55">
    <cfRule type="notContainsBlanks" dxfId="40" priority="25">
      <formula>LEN(TRIM(K1))&gt;0</formula>
    </cfRule>
  </conditionalFormatting>
  <conditionalFormatting sqref="E3:O3 X3:AG3 E4:M4 R4 G5:M6 O5:O6 F8:AG9 U11:AC12 V5:AG6 V4 Z4 AD4:AE4">
    <cfRule type="containsBlanks" dxfId="39" priority="24">
      <formula>LEN(TRIM(E3))=0</formula>
    </cfRule>
  </conditionalFormatting>
  <conditionalFormatting sqref="E3:O3 X3:AG3 E4:M4 R4 G5:M6 O5:O6 F8:AG9 U11:AC12 V5:AG6 V4 Z4 AD4:AE4">
    <cfRule type="notContainsBlanks" dxfId="38" priority="23">
      <formula>LEN(TRIM(E3))&gt;0</formula>
    </cfRule>
  </conditionalFormatting>
  <conditionalFormatting sqref="R16:S16 R55:S55 K17:S40">
    <cfRule type="containsBlanks" dxfId="37" priority="18">
      <formula>LEN(TRIM(K16))=0</formula>
    </cfRule>
  </conditionalFormatting>
  <conditionalFormatting sqref="R16:S16 R55:S55 K17:S40">
    <cfRule type="notContainsBlanks" dxfId="36" priority="17">
      <formula>LEN(TRIM(K16))&gt;0</formula>
    </cfRule>
  </conditionalFormatting>
  <conditionalFormatting sqref="K16:Q16">
    <cfRule type="containsBlanks" dxfId="35" priority="16">
      <formula>LEN(TRIM(K16))=0</formula>
    </cfRule>
  </conditionalFormatting>
  <conditionalFormatting sqref="K16:Q16">
    <cfRule type="notContainsBlanks" dxfId="34" priority="15">
      <formula>LEN(TRIM(K16))&gt;0</formula>
    </cfRule>
  </conditionalFormatting>
  <conditionalFormatting sqref="K43:S52">
    <cfRule type="containsBlanks" dxfId="33" priority="14">
      <formula>LEN(TRIM(K43))=0</formula>
    </cfRule>
  </conditionalFormatting>
  <conditionalFormatting sqref="K43:S52">
    <cfRule type="notContainsBlanks" dxfId="32" priority="13">
      <formula>LEN(TRIM(K43))&gt;0</formula>
    </cfRule>
  </conditionalFormatting>
  <conditionalFormatting sqref="K41:S41">
    <cfRule type="notContainsBlanks" dxfId="31" priority="7">
      <formula>LEN(TRIM(K41))&gt;0</formula>
    </cfRule>
  </conditionalFormatting>
  <conditionalFormatting sqref="K53:S54">
    <cfRule type="containsBlanks" dxfId="30" priority="12">
      <formula>LEN(TRIM(K53))=0</formula>
    </cfRule>
  </conditionalFormatting>
  <conditionalFormatting sqref="K53:S54">
    <cfRule type="notContainsBlanks" dxfId="29" priority="11">
      <formula>LEN(TRIM(K53))&gt;0</formula>
    </cfRule>
  </conditionalFormatting>
  <conditionalFormatting sqref="K42:S42">
    <cfRule type="containsBlanks" dxfId="28" priority="10">
      <formula>LEN(TRIM(K42))=0</formula>
    </cfRule>
  </conditionalFormatting>
  <conditionalFormatting sqref="K42:S42">
    <cfRule type="notContainsBlanks" dxfId="27" priority="9">
      <formula>LEN(TRIM(K42))&gt;0</formula>
    </cfRule>
  </conditionalFormatting>
  <conditionalFormatting sqref="K41:S41">
    <cfRule type="containsBlanks" dxfId="26" priority="8">
      <formula>LEN(TRIM(K41))=0</formula>
    </cfRule>
  </conditionalFormatting>
  <conditionalFormatting sqref="K55:Q55">
    <cfRule type="containsBlanks" dxfId="25" priority="6">
      <formula>LEN(TRIM(K55))=0</formula>
    </cfRule>
  </conditionalFormatting>
  <conditionalFormatting sqref="K55:Q55">
    <cfRule type="notContainsBlanks" dxfId="24" priority="5">
      <formula>LEN(TRIM(K55))&gt;0</formula>
    </cfRule>
  </conditionalFormatting>
  <conditionalFormatting sqref="C16:C115">
    <cfRule type="containsBlanks" dxfId="23" priority="2">
      <formula>LEN(TRIM(C16))=0</formula>
    </cfRule>
  </conditionalFormatting>
  <conditionalFormatting sqref="C16:C115">
    <cfRule type="notContainsBlanks" dxfId="22" priority="1">
      <formula>LEN(TRIM(C16))&gt;0</formula>
    </cfRule>
  </conditionalFormatting>
  <dataValidations xWindow="458" yWindow="406" count="5">
    <dataValidation imeMode="halfAlpha" allowBlank="1" showInputMessage="1" showErrorMessage="1" sqref="X3 V6 V5:AG5"/>
    <dataValidation type="list" allowBlank="1" showInputMessage="1" showErrorMessage="1" sqref="O5:O6">
      <formula1>"1,2,3,4"</formula1>
    </dataValidation>
    <dataValidation type="list" allowBlank="1" showInputMessage="1" showErrorMessage="1" sqref="R16:S115">
      <formula1>"3,2,1,小6"</formula1>
    </dataValidation>
    <dataValidation type="list" allowBlank="1" showInputMessage="1" showErrorMessage="1" sqref="T16:AA115">
      <formula1>$V$123</formula1>
    </dataValidation>
    <dataValidation type="whole" allowBlank="1" showInputMessage="1" showErrorMessage="1" sqref="AJ16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F15" sqref="F15:J15"/>
    </sheetView>
  </sheetViews>
  <sheetFormatPr defaultColWidth="4.6640625" defaultRowHeight="13.2"/>
  <cols>
    <col min="1" max="1" width="4.77734375" style="4" customWidth="1"/>
    <col min="2" max="19" width="4.77734375" style="1" customWidth="1"/>
    <col min="20" max="16384" width="4.6640625" style="1"/>
  </cols>
  <sheetData>
    <row r="1" spans="1:19" ht="13.5" customHeight="1">
      <c r="A1" s="177">
        <f>申込書!A1</f>
        <v>2022</v>
      </c>
      <c r="B1" s="177"/>
      <c r="C1" s="177" t="s">
        <v>46</v>
      </c>
      <c r="D1" s="177"/>
      <c r="E1" s="208" t="s">
        <v>48</v>
      </c>
      <c r="F1" s="208"/>
      <c r="G1" s="208"/>
      <c r="H1" s="208"/>
      <c r="I1" s="208"/>
      <c r="J1" s="208"/>
      <c r="K1" s="208"/>
      <c r="L1" s="206" t="s">
        <v>78</v>
      </c>
      <c r="M1" s="206"/>
      <c r="N1" s="177" t="s">
        <v>56</v>
      </c>
      <c r="O1" s="177"/>
      <c r="P1" s="204" t="s">
        <v>76</v>
      </c>
      <c r="Q1" s="204"/>
      <c r="R1" s="204"/>
      <c r="S1" s="204"/>
    </row>
    <row r="2" spans="1:19" ht="13.5" customHeight="1" thickBot="1">
      <c r="A2" s="178"/>
      <c r="B2" s="178"/>
      <c r="C2" s="178"/>
      <c r="D2" s="178"/>
      <c r="E2" s="209" t="s">
        <v>47</v>
      </c>
      <c r="F2" s="209"/>
      <c r="G2" s="209"/>
      <c r="H2" s="209"/>
      <c r="I2" s="209"/>
      <c r="J2" s="209"/>
      <c r="K2" s="209"/>
      <c r="L2" s="207"/>
      <c r="M2" s="207"/>
      <c r="N2" s="178"/>
      <c r="O2" s="178"/>
      <c r="P2" s="205"/>
      <c r="Q2" s="205"/>
      <c r="R2" s="205"/>
      <c r="S2" s="205"/>
    </row>
    <row r="3" spans="1:19" ht="15.9" customHeight="1" thickBot="1">
      <c r="A3" s="210" t="s">
        <v>0</v>
      </c>
      <c r="B3" s="211"/>
      <c r="C3" s="212"/>
      <c r="D3" s="262">
        <f>申込書!$E$3</f>
        <v>0</v>
      </c>
      <c r="E3" s="211"/>
      <c r="F3" s="211"/>
      <c r="G3" s="211"/>
      <c r="H3" s="211"/>
      <c r="I3" s="211"/>
      <c r="J3" s="211"/>
      <c r="K3" s="219" t="s">
        <v>23</v>
      </c>
      <c r="L3" s="220"/>
      <c r="M3" s="221"/>
      <c r="N3" s="222">
        <f>申込書!$E$4</f>
        <v>0</v>
      </c>
      <c r="O3" s="220"/>
      <c r="P3" s="220"/>
      <c r="Q3" s="220"/>
      <c r="R3" s="220"/>
      <c r="S3" s="223"/>
    </row>
    <row r="4" spans="1:19" ht="15.9" customHeight="1">
      <c r="A4" s="213" t="s">
        <v>21</v>
      </c>
      <c r="B4" s="216" t="s">
        <v>22</v>
      </c>
      <c r="C4" s="217"/>
      <c r="D4" s="218"/>
      <c r="E4" s="230">
        <f>申込書!$F$8</f>
        <v>0</v>
      </c>
      <c r="F4" s="231"/>
      <c r="G4" s="232"/>
      <c r="H4" s="238">
        <f>申込書!$F$9</f>
        <v>0</v>
      </c>
      <c r="I4" s="231"/>
      <c r="J4" s="239"/>
      <c r="K4" s="250" t="s">
        <v>24</v>
      </c>
      <c r="L4" s="251"/>
      <c r="M4" s="252"/>
      <c r="N4" s="249">
        <f>申込書!R4</f>
        <v>0</v>
      </c>
      <c r="O4" s="225"/>
      <c r="P4" s="225"/>
      <c r="Q4" s="233">
        <f>申込書!V4</f>
        <v>0</v>
      </c>
      <c r="R4" s="225"/>
      <c r="S4" s="234"/>
    </row>
    <row r="5" spans="1:19" ht="15.9" customHeight="1">
      <c r="A5" s="214"/>
      <c r="B5" s="246" t="s">
        <v>145</v>
      </c>
      <c r="C5" s="247"/>
      <c r="D5" s="248"/>
      <c r="E5" s="200" t="str">
        <f>IF(A9="","",VLOOKUP(A9,申込書!$A$16:$AA$115,3,FALSE))</f>
        <v/>
      </c>
      <c r="F5" s="192"/>
      <c r="G5" s="201"/>
      <c r="H5" s="191">
        <f>申込書!$J$9</f>
        <v>0</v>
      </c>
      <c r="I5" s="192"/>
      <c r="J5" s="245"/>
      <c r="K5" s="253"/>
      <c r="L5" s="254"/>
      <c r="M5" s="255"/>
      <c r="N5" s="249">
        <f>申込書!Z4</f>
        <v>0</v>
      </c>
      <c r="O5" s="225"/>
      <c r="P5" s="225"/>
      <c r="Q5" s="233">
        <f>申込書!AD4</f>
        <v>0</v>
      </c>
      <c r="R5" s="225"/>
      <c r="S5" s="234"/>
    </row>
    <row r="6" spans="1:19" ht="15.9" customHeight="1">
      <c r="A6" s="214"/>
      <c r="B6" s="246" t="s">
        <v>41</v>
      </c>
      <c r="C6" s="247"/>
      <c r="D6" s="248"/>
      <c r="E6" s="200">
        <f>申込書!$N$8</f>
        <v>0</v>
      </c>
      <c r="F6" s="192"/>
      <c r="G6" s="201"/>
      <c r="H6" s="191">
        <f>申込書!$N$9</f>
        <v>0</v>
      </c>
      <c r="I6" s="192"/>
      <c r="J6" s="245"/>
      <c r="K6" s="224" t="s">
        <v>26</v>
      </c>
      <c r="L6" s="225"/>
      <c r="M6" s="226"/>
      <c r="N6" s="256"/>
      <c r="O6" s="257"/>
      <c r="P6" s="257"/>
      <c r="Q6" s="257"/>
      <c r="R6" s="257"/>
      <c r="S6" s="258"/>
    </row>
    <row r="7" spans="1:19" ht="15.9" customHeight="1" thickBot="1">
      <c r="A7" s="215"/>
      <c r="B7" s="240" t="s">
        <v>25</v>
      </c>
      <c r="C7" s="241"/>
      <c r="D7" s="242"/>
      <c r="E7" s="235">
        <f>申込書!$R$8</f>
        <v>0</v>
      </c>
      <c r="F7" s="236"/>
      <c r="G7" s="237"/>
      <c r="H7" s="243">
        <f>申込書!$R$9</f>
        <v>0</v>
      </c>
      <c r="I7" s="236"/>
      <c r="J7" s="244"/>
      <c r="K7" s="227" t="s">
        <v>35</v>
      </c>
      <c r="L7" s="228"/>
      <c r="M7" s="229"/>
      <c r="N7" s="259"/>
      <c r="O7" s="260"/>
      <c r="P7" s="260"/>
      <c r="Q7" s="260"/>
      <c r="R7" s="260"/>
      <c r="S7" s="261"/>
    </row>
    <row r="8" spans="1:19" s="3" customFormat="1" ht="15" customHeight="1">
      <c r="A8" s="68" t="s">
        <v>124</v>
      </c>
      <c r="B8" s="40" t="s">
        <v>51</v>
      </c>
      <c r="C8" s="189" t="s">
        <v>19</v>
      </c>
      <c r="D8" s="198"/>
      <c r="E8" s="190"/>
      <c r="F8" s="238" t="s">
        <v>13</v>
      </c>
      <c r="G8" s="231"/>
      <c r="H8" s="231"/>
      <c r="I8" s="231"/>
      <c r="J8" s="232"/>
      <c r="K8" s="60" t="s">
        <v>27</v>
      </c>
      <c r="L8" s="60" t="s">
        <v>28</v>
      </c>
      <c r="M8" s="274" t="s">
        <v>119</v>
      </c>
      <c r="N8" s="275"/>
      <c r="O8" s="275"/>
      <c r="P8" s="276"/>
      <c r="Q8" s="238" t="s">
        <v>29</v>
      </c>
      <c r="R8" s="231"/>
      <c r="S8" s="239"/>
    </row>
    <row r="9" spans="1:19" s="3" customFormat="1" ht="15" customHeight="1">
      <c r="A9" s="69"/>
      <c r="B9" s="67"/>
      <c r="C9" s="110" t="s">
        <v>33</v>
      </c>
      <c r="D9" s="175"/>
      <c r="E9" s="175"/>
      <c r="F9" s="191" t="str">
        <f>IF(A9="","",VLOOKUP(A9,申込書!$A$16:$AA$115,3,FALSE))</f>
        <v/>
      </c>
      <c r="G9" s="192"/>
      <c r="H9" s="192"/>
      <c r="I9" s="192"/>
      <c r="J9" s="201"/>
      <c r="K9" s="59"/>
      <c r="L9" s="59"/>
      <c r="M9" s="63"/>
      <c r="N9" s="65" t="s">
        <v>118</v>
      </c>
      <c r="O9" s="66" t="s">
        <v>123</v>
      </c>
      <c r="P9" s="64"/>
      <c r="Q9" s="110" t="str">
        <f>IF(B9="","",VLOOKUP(B9,申込書!$B$16:$AG$115,27,TRUE))</f>
        <v/>
      </c>
      <c r="R9" s="175"/>
      <c r="S9" s="273"/>
    </row>
    <row r="10" spans="1:19" s="3" customFormat="1" ht="15" customHeight="1">
      <c r="A10" s="69"/>
      <c r="B10" s="67"/>
      <c r="C10" s="110" t="s">
        <v>33</v>
      </c>
      <c r="D10" s="175"/>
      <c r="E10" s="175"/>
      <c r="F10" s="191" t="str">
        <f>IF(A10="","",VLOOKUP(A10,申込書!$A$16:$AA$115,3,FALSE))</f>
        <v/>
      </c>
      <c r="G10" s="192"/>
      <c r="H10" s="192"/>
      <c r="I10" s="192"/>
      <c r="J10" s="201"/>
      <c r="K10" s="59"/>
      <c r="L10" s="59"/>
      <c r="M10" s="63"/>
      <c r="N10" s="65" t="s">
        <v>118</v>
      </c>
      <c r="O10" s="66" t="s">
        <v>123</v>
      </c>
      <c r="P10" s="64"/>
      <c r="Q10" s="110" t="str">
        <f>IF(B10="","",VLOOKUP(B10,申込書!$B$16:$AG$115,27,TRUE))</f>
        <v/>
      </c>
      <c r="R10" s="175"/>
      <c r="S10" s="273"/>
    </row>
    <row r="11" spans="1:19" s="3" customFormat="1" ht="15" customHeight="1">
      <c r="A11" s="69"/>
      <c r="B11" s="67"/>
      <c r="C11" s="110" t="s">
        <v>33</v>
      </c>
      <c r="D11" s="175"/>
      <c r="E11" s="175"/>
      <c r="F11" s="191" t="str">
        <f>IF(A11="","",VLOOKUP(A11,申込書!$A$16:$AA$115,3,FALSE))</f>
        <v/>
      </c>
      <c r="G11" s="192"/>
      <c r="H11" s="192"/>
      <c r="I11" s="192"/>
      <c r="J11" s="201"/>
      <c r="K11" s="59"/>
      <c r="L11" s="59"/>
      <c r="M11" s="63"/>
      <c r="N11" s="65" t="s">
        <v>118</v>
      </c>
      <c r="O11" s="66" t="s">
        <v>123</v>
      </c>
      <c r="P11" s="64"/>
      <c r="Q11" s="110" t="str">
        <f>IF(B11="","",VLOOKUP(B11,申込書!$B$16:$AG$115,27,TRUE))</f>
        <v/>
      </c>
      <c r="R11" s="175"/>
      <c r="S11" s="273"/>
    </row>
    <row r="12" spans="1:19" s="3" customFormat="1" ht="15" customHeight="1">
      <c r="A12" s="69"/>
      <c r="B12" s="67"/>
      <c r="C12" s="110" t="s">
        <v>33</v>
      </c>
      <c r="D12" s="175"/>
      <c r="E12" s="175"/>
      <c r="F12" s="191" t="str">
        <f>IF(A12="","",VLOOKUP(A12,申込書!$A$16:$AA$115,3,FALSE))</f>
        <v/>
      </c>
      <c r="G12" s="192"/>
      <c r="H12" s="192"/>
      <c r="I12" s="192"/>
      <c r="J12" s="201"/>
      <c r="K12" s="59"/>
      <c r="L12" s="59"/>
      <c r="M12" s="63"/>
      <c r="N12" s="65" t="s">
        <v>118</v>
      </c>
      <c r="O12" s="66" t="s">
        <v>123</v>
      </c>
      <c r="P12" s="64"/>
      <c r="Q12" s="110"/>
      <c r="R12" s="175"/>
      <c r="S12" s="273"/>
    </row>
    <row r="13" spans="1:19" s="3" customFormat="1" ht="15" customHeight="1">
      <c r="A13" s="69"/>
      <c r="B13" s="67"/>
      <c r="C13" s="110" t="s">
        <v>33</v>
      </c>
      <c r="D13" s="175"/>
      <c r="E13" s="175"/>
      <c r="F13" s="191" t="str">
        <f>IF(A13="","",VLOOKUP(A13,申込書!$A$16:$AA$115,3,FALSE))</f>
        <v/>
      </c>
      <c r="G13" s="192"/>
      <c r="H13" s="192"/>
      <c r="I13" s="192"/>
      <c r="J13" s="201"/>
      <c r="K13" s="59"/>
      <c r="L13" s="59"/>
      <c r="M13" s="63"/>
      <c r="N13" s="65" t="s">
        <v>118</v>
      </c>
      <c r="O13" s="66" t="s">
        <v>123</v>
      </c>
      <c r="P13" s="64"/>
      <c r="Q13" s="110" t="str">
        <f>IF(B13="","",VLOOKUP(B13,申込書!$B$16:$AG$115,27,TRUE))</f>
        <v/>
      </c>
      <c r="R13" s="175"/>
      <c r="S13" s="273"/>
    </row>
    <row r="14" spans="1:19" s="3" customFormat="1" ht="15" customHeight="1">
      <c r="A14" s="69"/>
      <c r="B14" s="67"/>
      <c r="C14" s="110" t="s">
        <v>33</v>
      </c>
      <c r="D14" s="175"/>
      <c r="E14" s="175"/>
      <c r="F14" s="191" t="str">
        <f>IF(A14="","",VLOOKUP(A14,申込書!$A$16:$AA$115,3,FALSE))</f>
        <v/>
      </c>
      <c r="G14" s="192"/>
      <c r="H14" s="192"/>
      <c r="I14" s="192"/>
      <c r="J14" s="201"/>
      <c r="K14" s="59"/>
      <c r="L14" s="59"/>
      <c r="M14" s="63"/>
      <c r="N14" s="65" t="s">
        <v>118</v>
      </c>
      <c r="O14" s="66" t="s">
        <v>123</v>
      </c>
      <c r="P14" s="64"/>
      <c r="Q14" s="110" t="str">
        <f>IF(B14="","",VLOOKUP(B14,申込書!$B$16:$AG$115,27,TRUE))</f>
        <v/>
      </c>
      <c r="R14" s="175"/>
      <c r="S14" s="273"/>
    </row>
    <row r="15" spans="1:19" s="3" customFormat="1" ht="15" customHeight="1">
      <c r="A15" s="69"/>
      <c r="B15" s="67"/>
      <c r="C15" s="110" t="s">
        <v>33</v>
      </c>
      <c r="D15" s="175"/>
      <c r="E15" s="175"/>
      <c r="F15" s="191" t="str">
        <f>IF(A15="","",VLOOKUP(A15,申込書!$A$16:$AA$115,3,FALSE))</f>
        <v/>
      </c>
      <c r="G15" s="192"/>
      <c r="H15" s="192"/>
      <c r="I15" s="192"/>
      <c r="J15" s="201"/>
      <c r="K15" s="59"/>
      <c r="L15" s="59"/>
      <c r="M15" s="63"/>
      <c r="N15" s="65" t="s">
        <v>118</v>
      </c>
      <c r="O15" s="66" t="s">
        <v>123</v>
      </c>
      <c r="P15" s="64"/>
      <c r="Q15" s="110" t="str">
        <f>IF(B15="","",VLOOKUP(B15,申込書!$B$16:$AG$115,27,TRUE))</f>
        <v/>
      </c>
      <c r="R15" s="175"/>
      <c r="S15" s="273"/>
    </row>
    <row r="16" spans="1:19" s="3" customFormat="1" ht="15" customHeight="1">
      <c r="A16" s="69"/>
      <c r="B16" s="67"/>
      <c r="C16" s="110" t="s">
        <v>33</v>
      </c>
      <c r="D16" s="175"/>
      <c r="E16" s="175"/>
      <c r="F16" s="191" t="str">
        <f>IF(A16="","",VLOOKUP(A16,申込書!$A$16:$AA$115,3,FALSE))</f>
        <v/>
      </c>
      <c r="G16" s="192"/>
      <c r="H16" s="192"/>
      <c r="I16" s="192"/>
      <c r="J16" s="201"/>
      <c r="K16" s="59"/>
      <c r="L16" s="59"/>
      <c r="M16" s="63"/>
      <c r="N16" s="65" t="s">
        <v>118</v>
      </c>
      <c r="O16" s="66" t="s">
        <v>123</v>
      </c>
      <c r="P16" s="64"/>
      <c r="Q16" s="110" t="str">
        <f>IF(B16="","",VLOOKUP(B16,申込書!$B$16:$AG$115,27,TRUE))</f>
        <v/>
      </c>
      <c r="R16" s="175"/>
      <c r="S16" s="273"/>
    </row>
    <row r="17" spans="1:19" s="3" customFormat="1" ht="15" customHeight="1">
      <c r="A17" s="69"/>
      <c r="B17" s="67"/>
      <c r="C17" s="110" t="s">
        <v>33</v>
      </c>
      <c r="D17" s="175"/>
      <c r="E17" s="175"/>
      <c r="F17" s="191" t="str">
        <f>IF(A17="","",VLOOKUP(A17,申込書!$A$16:$AA$115,3,FALSE))</f>
        <v/>
      </c>
      <c r="G17" s="192"/>
      <c r="H17" s="192"/>
      <c r="I17" s="192"/>
      <c r="J17" s="201"/>
      <c r="K17" s="59"/>
      <c r="L17" s="59"/>
      <c r="M17" s="63"/>
      <c r="N17" s="65" t="s">
        <v>118</v>
      </c>
      <c r="O17" s="66" t="s">
        <v>123</v>
      </c>
      <c r="P17" s="64"/>
      <c r="Q17" s="110" t="str">
        <f>IF(B17="","",VLOOKUP(B17,申込書!$B$16:$AG$115,27,TRUE))</f>
        <v/>
      </c>
      <c r="R17" s="175"/>
      <c r="S17" s="273"/>
    </row>
    <row r="18" spans="1:19" s="3" customFormat="1" ht="15" customHeight="1">
      <c r="A18" s="69"/>
      <c r="B18" s="67"/>
      <c r="C18" s="110" t="s">
        <v>33</v>
      </c>
      <c r="D18" s="175"/>
      <c r="E18" s="175"/>
      <c r="F18" s="191" t="str">
        <f>IF(A18="","",VLOOKUP(A18,申込書!$A$16:$AA$115,3,FALSE))</f>
        <v/>
      </c>
      <c r="G18" s="192"/>
      <c r="H18" s="192"/>
      <c r="I18" s="192"/>
      <c r="J18" s="201"/>
      <c r="K18" s="59"/>
      <c r="L18" s="59"/>
      <c r="M18" s="63"/>
      <c r="N18" s="65" t="s">
        <v>118</v>
      </c>
      <c r="O18" s="66" t="s">
        <v>123</v>
      </c>
      <c r="P18" s="64"/>
      <c r="Q18" s="110" t="str">
        <f>IF(B18="","",VLOOKUP(B18,申込書!$B$16:$AG$115,27,TRUE))</f>
        <v/>
      </c>
      <c r="R18" s="175"/>
      <c r="S18" s="273"/>
    </row>
    <row r="19" spans="1:19" s="3" customFormat="1" ht="15" customHeight="1">
      <c r="A19" s="69"/>
      <c r="B19" s="67"/>
      <c r="C19" s="110" t="s">
        <v>33</v>
      </c>
      <c r="D19" s="175"/>
      <c r="E19" s="175"/>
      <c r="F19" s="191" t="str">
        <f>IF(A19="","",VLOOKUP(A19,申込書!$A$16:$AA$115,3,FALSE))</f>
        <v/>
      </c>
      <c r="G19" s="192"/>
      <c r="H19" s="192"/>
      <c r="I19" s="192"/>
      <c r="J19" s="201"/>
      <c r="K19" s="59"/>
      <c r="L19" s="59"/>
      <c r="M19" s="63"/>
      <c r="N19" s="65" t="s">
        <v>118</v>
      </c>
      <c r="O19" s="66" t="s">
        <v>123</v>
      </c>
      <c r="P19" s="64"/>
      <c r="Q19" s="110" t="str">
        <f>IF(B19="","",VLOOKUP(B19,申込書!$B$16:$AG$115,27,TRUE))</f>
        <v/>
      </c>
      <c r="R19" s="175"/>
      <c r="S19" s="273"/>
    </row>
    <row r="20" spans="1:19" s="3" customFormat="1" ht="15" customHeight="1">
      <c r="A20" s="69"/>
      <c r="B20" s="67"/>
      <c r="C20" s="110" t="s">
        <v>33</v>
      </c>
      <c r="D20" s="175"/>
      <c r="E20" s="175"/>
      <c r="F20" s="191" t="str">
        <f>IF(A20="","",VLOOKUP(A20,申込書!$A$16:$AA$115,3,FALSE))</f>
        <v/>
      </c>
      <c r="G20" s="192"/>
      <c r="H20" s="192"/>
      <c r="I20" s="192"/>
      <c r="J20" s="201"/>
      <c r="K20" s="59"/>
      <c r="L20" s="59"/>
      <c r="M20" s="63"/>
      <c r="N20" s="65" t="s">
        <v>118</v>
      </c>
      <c r="O20" s="66" t="s">
        <v>123</v>
      </c>
      <c r="P20" s="64"/>
      <c r="Q20" s="110" t="str">
        <f>IF(B20="","",VLOOKUP(B20,申込書!$B$16:$AG$115,27,TRUE))</f>
        <v/>
      </c>
      <c r="R20" s="175"/>
      <c r="S20" s="273"/>
    </row>
    <row r="21" spans="1:19" s="3" customFormat="1" ht="15" customHeight="1">
      <c r="A21" s="69"/>
      <c r="B21" s="67"/>
      <c r="C21" s="110" t="s">
        <v>33</v>
      </c>
      <c r="D21" s="175"/>
      <c r="E21" s="175"/>
      <c r="F21" s="191" t="str">
        <f>IF(A21="","",VLOOKUP(A21,申込書!$A$16:$AA$115,3,FALSE))</f>
        <v/>
      </c>
      <c r="G21" s="192"/>
      <c r="H21" s="192"/>
      <c r="I21" s="192"/>
      <c r="J21" s="201"/>
      <c r="K21" s="59"/>
      <c r="L21" s="59"/>
      <c r="M21" s="63"/>
      <c r="N21" s="65" t="s">
        <v>118</v>
      </c>
      <c r="O21" s="66" t="s">
        <v>123</v>
      </c>
      <c r="P21" s="64"/>
      <c r="Q21" s="110" t="str">
        <f>IF(B21="","",VLOOKUP(B21,申込書!$B$16:$AG$115,27,TRUE))</f>
        <v/>
      </c>
      <c r="R21" s="175"/>
      <c r="S21" s="273"/>
    </row>
    <row r="22" spans="1:19" s="3" customFormat="1" ht="15" customHeight="1">
      <c r="A22" s="69"/>
      <c r="B22" s="67"/>
      <c r="C22" s="110" t="s">
        <v>33</v>
      </c>
      <c r="D22" s="175"/>
      <c r="E22" s="175"/>
      <c r="F22" s="191" t="str">
        <f>IF(A22="","",VLOOKUP(A22,申込書!$A$16:$AA$115,3,FALSE))</f>
        <v/>
      </c>
      <c r="G22" s="192"/>
      <c r="H22" s="192"/>
      <c r="I22" s="192"/>
      <c r="J22" s="201"/>
      <c r="K22" s="59"/>
      <c r="L22" s="59"/>
      <c r="M22" s="63"/>
      <c r="N22" s="65" t="s">
        <v>118</v>
      </c>
      <c r="O22" s="66" t="s">
        <v>123</v>
      </c>
      <c r="P22" s="64"/>
      <c r="Q22" s="110" t="str">
        <f>IF(B22="","",VLOOKUP(B22,申込書!$B$16:$AG$115,27,TRUE))</f>
        <v/>
      </c>
      <c r="R22" s="175"/>
      <c r="S22" s="273"/>
    </row>
    <row r="23" spans="1:19" s="3" customFormat="1" ht="15" customHeight="1">
      <c r="A23" s="69"/>
      <c r="B23" s="67"/>
      <c r="C23" s="110" t="s">
        <v>33</v>
      </c>
      <c r="D23" s="175"/>
      <c r="E23" s="175"/>
      <c r="F23" s="191" t="str">
        <f>IF(A23="","",VLOOKUP(A23,申込書!$A$16:$AA$115,3,FALSE))</f>
        <v/>
      </c>
      <c r="G23" s="192"/>
      <c r="H23" s="192"/>
      <c r="I23" s="192"/>
      <c r="J23" s="201"/>
      <c r="K23" s="59"/>
      <c r="L23" s="59"/>
      <c r="M23" s="63"/>
      <c r="N23" s="65" t="s">
        <v>118</v>
      </c>
      <c r="O23" s="66" t="s">
        <v>123</v>
      </c>
      <c r="P23" s="64"/>
      <c r="Q23" s="110" t="str">
        <f>IF(B23="","",VLOOKUP(B23,申込書!$B$16:$AG$115,27,TRUE))</f>
        <v/>
      </c>
      <c r="R23" s="175"/>
      <c r="S23" s="273"/>
    </row>
    <row r="24" spans="1:19" s="3" customFormat="1" ht="15" customHeight="1">
      <c r="A24" s="69"/>
      <c r="B24" s="67"/>
      <c r="C24" s="110" t="s">
        <v>33</v>
      </c>
      <c r="D24" s="175"/>
      <c r="E24" s="175"/>
      <c r="F24" s="191" t="str">
        <f>IF(A24="","",VLOOKUP(A24,申込書!$A$16:$AA$115,3,FALSE))</f>
        <v/>
      </c>
      <c r="G24" s="192"/>
      <c r="H24" s="192"/>
      <c r="I24" s="192"/>
      <c r="J24" s="201"/>
      <c r="K24" s="59"/>
      <c r="L24" s="59"/>
      <c r="M24" s="63"/>
      <c r="N24" s="65" t="s">
        <v>118</v>
      </c>
      <c r="O24" s="66" t="s">
        <v>123</v>
      </c>
      <c r="P24" s="64"/>
      <c r="Q24" s="110" t="str">
        <f>IF(B24="","",VLOOKUP(B24,申込書!$B$16:$AG$115,27,TRUE))</f>
        <v/>
      </c>
      <c r="R24" s="175"/>
      <c r="S24" s="273"/>
    </row>
    <row r="25" spans="1:19" s="3" customFormat="1" ht="15" customHeight="1">
      <c r="A25" s="69"/>
      <c r="B25" s="67"/>
      <c r="C25" s="110" t="s">
        <v>33</v>
      </c>
      <c r="D25" s="175"/>
      <c r="E25" s="175"/>
      <c r="F25" s="191" t="str">
        <f>IF(A25="","",VLOOKUP(A25,申込書!$A$16:$AA$115,3,FALSE))</f>
        <v/>
      </c>
      <c r="G25" s="192"/>
      <c r="H25" s="192"/>
      <c r="I25" s="192"/>
      <c r="J25" s="201"/>
      <c r="K25" s="59"/>
      <c r="L25" s="59"/>
      <c r="M25" s="63"/>
      <c r="N25" s="65" t="s">
        <v>118</v>
      </c>
      <c r="O25" s="66" t="s">
        <v>123</v>
      </c>
      <c r="P25" s="64"/>
      <c r="Q25" s="110" t="str">
        <f>IF(B25="","",VLOOKUP(B25,申込書!$B$16:$AG$115,27,TRUE))</f>
        <v/>
      </c>
      <c r="R25" s="175"/>
      <c r="S25" s="273"/>
    </row>
    <row r="26" spans="1:19" s="3" customFormat="1" ht="15" customHeight="1">
      <c r="A26" s="69"/>
      <c r="B26" s="67"/>
      <c r="C26" s="110" t="s">
        <v>33</v>
      </c>
      <c r="D26" s="175"/>
      <c r="E26" s="175"/>
      <c r="F26" s="191" t="str">
        <f>IF(A26="","",VLOOKUP(A26,申込書!$A$16:$AA$115,3,FALSE))</f>
        <v/>
      </c>
      <c r="G26" s="192"/>
      <c r="H26" s="192"/>
      <c r="I26" s="192"/>
      <c r="J26" s="201"/>
      <c r="K26" s="59"/>
      <c r="L26" s="59"/>
      <c r="M26" s="63"/>
      <c r="N26" s="65" t="s">
        <v>118</v>
      </c>
      <c r="O26" s="66" t="s">
        <v>123</v>
      </c>
      <c r="P26" s="64"/>
      <c r="Q26" s="110" t="str">
        <f>IF(B26="","",VLOOKUP(B26,申込書!$B$16:$AG$115,27,TRUE))</f>
        <v/>
      </c>
      <c r="R26" s="175"/>
      <c r="S26" s="273"/>
    </row>
    <row r="27" spans="1:19" s="3" customFormat="1" ht="15" customHeight="1">
      <c r="A27" s="69"/>
      <c r="B27" s="67"/>
      <c r="C27" s="110" t="s">
        <v>33</v>
      </c>
      <c r="D27" s="175"/>
      <c r="E27" s="175"/>
      <c r="F27" s="191" t="str">
        <f>IF(A27="","",VLOOKUP(A27,申込書!$A$16:$AA$115,3,FALSE))</f>
        <v/>
      </c>
      <c r="G27" s="192"/>
      <c r="H27" s="192"/>
      <c r="I27" s="192"/>
      <c r="J27" s="201"/>
      <c r="K27" s="59"/>
      <c r="L27" s="59"/>
      <c r="M27" s="63"/>
      <c r="N27" s="65" t="s">
        <v>118</v>
      </c>
      <c r="O27" s="66" t="s">
        <v>123</v>
      </c>
      <c r="P27" s="64"/>
      <c r="Q27" s="110" t="str">
        <f>IF(B27="","",VLOOKUP(B27,申込書!$B$16:$AG$115,27,TRUE))</f>
        <v/>
      </c>
      <c r="R27" s="175"/>
      <c r="S27" s="273"/>
    </row>
    <row r="28" spans="1:19" s="3" customFormat="1" ht="15" customHeight="1">
      <c r="A28" s="69"/>
      <c r="B28" s="67"/>
      <c r="C28" s="110" t="s">
        <v>33</v>
      </c>
      <c r="D28" s="175"/>
      <c r="E28" s="175"/>
      <c r="F28" s="191" t="str">
        <f>IF(A28="","",VLOOKUP(A28,申込書!$A$16:$AA$115,3,FALSE))</f>
        <v/>
      </c>
      <c r="G28" s="192"/>
      <c r="H28" s="192"/>
      <c r="I28" s="192"/>
      <c r="J28" s="201"/>
      <c r="K28" s="59"/>
      <c r="L28" s="59"/>
      <c r="M28" s="63"/>
      <c r="N28" s="65" t="s">
        <v>118</v>
      </c>
      <c r="O28" s="66" t="s">
        <v>123</v>
      </c>
      <c r="P28" s="64"/>
      <c r="Q28" s="110" t="str">
        <f>IF(B28="","",VLOOKUP(B28,申込書!$B$16:$AG$115,27,TRUE))</f>
        <v/>
      </c>
      <c r="R28" s="175"/>
      <c r="S28" s="273"/>
    </row>
    <row r="29" spans="1:19" s="3" customFormat="1" ht="15" customHeight="1">
      <c r="A29" s="69"/>
      <c r="B29" s="67"/>
      <c r="C29" s="110" t="s">
        <v>33</v>
      </c>
      <c r="D29" s="175"/>
      <c r="E29" s="175"/>
      <c r="F29" s="191" t="str">
        <f>IF(A29="","",VLOOKUP(A29,申込書!$A$16:$AA$115,3,FALSE))</f>
        <v/>
      </c>
      <c r="G29" s="192"/>
      <c r="H29" s="192"/>
      <c r="I29" s="192"/>
      <c r="J29" s="201"/>
      <c r="K29" s="59"/>
      <c r="L29" s="59"/>
      <c r="M29" s="63"/>
      <c r="N29" s="65" t="s">
        <v>118</v>
      </c>
      <c r="O29" s="66" t="s">
        <v>123</v>
      </c>
      <c r="P29" s="64"/>
      <c r="Q29" s="110" t="str">
        <f>IF(B29="","",VLOOKUP(B29,申込書!$B$16:$AG$115,27,TRUE))</f>
        <v/>
      </c>
      <c r="R29" s="175"/>
      <c r="S29" s="273"/>
    </row>
    <row r="30" spans="1:19" s="3" customFormat="1" ht="15" customHeight="1">
      <c r="A30" s="69"/>
      <c r="B30" s="67"/>
      <c r="C30" s="110" t="s">
        <v>33</v>
      </c>
      <c r="D30" s="175"/>
      <c r="E30" s="175"/>
      <c r="F30" s="191" t="str">
        <f>IF(A30="","",VLOOKUP(A30,申込書!$A$16:$AA$115,3,FALSE))</f>
        <v/>
      </c>
      <c r="G30" s="192"/>
      <c r="H30" s="192"/>
      <c r="I30" s="192"/>
      <c r="J30" s="201"/>
      <c r="K30" s="59"/>
      <c r="L30" s="59"/>
      <c r="M30" s="63"/>
      <c r="N30" s="65" t="s">
        <v>118</v>
      </c>
      <c r="O30" s="66" t="s">
        <v>123</v>
      </c>
      <c r="P30" s="64"/>
      <c r="Q30" s="110" t="str">
        <f>IF(B30="","",VLOOKUP(B30,申込書!$B$16:$AG$115,27,TRUE))</f>
        <v/>
      </c>
      <c r="R30" s="175"/>
      <c r="S30" s="273"/>
    </row>
    <row r="31" spans="1:19" s="3" customFormat="1" ht="15" customHeight="1">
      <c r="A31" s="69"/>
      <c r="B31" s="67"/>
      <c r="C31" s="110" t="s">
        <v>33</v>
      </c>
      <c r="D31" s="175"/>
      <c r="E31" s="175"/>
      <c r="F31" s="191" t="str">
        <f>IF(A31="","",VLOOKUP(A31,申込書!$A$16:$AA$115,3,FALSE))</f>
        <v/>
      </c>
      <c r="G31" s="192"/>
      <c r="H31" s="192"/>
      <c r="I31" s="192"/>
      <c r="J31" s="201"/>
      <c r="K31" s="59"/>
      <c r="L31" s="59"/>
      <c r="M31" s="63"/>
      <c r="N31" s="65" t="s">
        <v>118</v>
      </c>
      <c r="O31" s="66" t="s">
        <v>123</v>
      </c>
      <c r="P31" s="64"/>
      <c r="Q31" s="110" t="str">
        <f>IF(B31="","",VLOOKUP(B31,申込書!$B$16:$AG$115,27,TRUE))</f>
        <v/>
      </c>
      <c r="R31" s="175"/>
      <c r="S31" s="273"/>
    </row>
    <row r="32" spans="1:19" s="3" customFormat="1" ht="15" customHeight="1">
      <c r="A32" s="69"/>
      <c r="B32" s="67"/>
      <c r="C32" s="110" t="s">
        <v>33</v>
      </c>
      <c r="D32" s="175"/>
      <c r="E32" s="175"/>
      <c r="F32" s="191" t="str">
        <f>IF(A32="","",VLOOKUP(A32,申込書!$A$16:$AA$115,3,FALSE))</f>
        <v/>
      </c>
      <c r="G32" s="192"/>
      <c r="H32" s="192"/>
      <c r="I32" s="192"/>
      <c r="J32" s="201"/>
      <c r="K32" s="59"/>
      <c r="L32" s="59"/>
      <c r="M32" s="63"/>
      <c r="N32" s="65" t="s">
        <v>118</v>
      </c>
      <c r="O32" s="66" t="s">
        <v>123</v>
      </c>
      <c r="P32" s="64"/>
      <c r="Q32" s="110" t="str">
        <f>IF(B32="","",VLOOKUP(B32,申込書!$B$16:$AG$115,27,TRUE))</f>
        <v/>
      </c>
      <c r="R32" s="175"/>
      <c r="S32" s="273"/>
    </row>
    <row r="33" spans="1:19" s="3" customFormat="1" ht="15" customHeight="1">
      <c r="A33" s="69"/>
      <c r="B33" s="67"/>
      <c r="C33" s="110" t="s">
        <v>33</v>
      </c>
      <c r="D33" s="175"/>
      <c r="E33" s="175"/>
      <c r="F33" s="191" t="str">
        <f>IF(A33="","",VLOOKUP(A33,申込書!$A$16:$AA$115,3,FALSE))</f>
        <v/>
      </c>
      <c r="G33" s="192"/>
      <c r="H33" s="192"/>
      <c r="I33" s="192"/>
      <c r="J33" s="201"/>
      <c r="K33" s="59"/>
      <c r="L33" s="59"/>
      <c r="M33" s="63"/>
      <c r="N33" s="65" t="s">
        <v>118</v>
      </c>
      <c r="O33" s="66" t="s">
        <v>123</v>
      </c>
      <c r="P33" s="64"/>
      <c r="Q33" s="110" t="str">
        <f>IF(B33="","",VLOOKUP(B33,申込書!$B$16:$AG$115,27,TRUE))</f>
        <v/>
      </c>
      <c r="R33" s="175"/>
      <c r="S33" s="273"/>
    </row>
    <row r="34" spans="1:19" s="3" customFormat="1" ht="15" customHeight="1">
      <c r="A34" s="69"/>
      <c r="B34" s="67"/>
      <c r="C34" s="110" t="s">
        <v>33</v>
      </c>
      <c r="D34" s="175"/>
      <c r="E34" s="175"/>
      <c r="F34" s="191" t="str">
        <f>IF(A34="","",VLOOKUP(A34,申込書!$A$16:$AA$115,3,FALSE))</f>
        <v/>
      </c>
      <c r="G34" s="192"/>
      <c r="H34" s="192"/>
      <c r="I34" s="192"/>
      <c r="J34" s="201"/>
      <c r="K34" s="59"/>
      <c r="L34" s="59"/>
      <c r="M34" s="63"/>
      <c r="N34" s="65" t="s">
        <v>118</v>
      </c>
      <c r="O34" s="66" t="s">
        <v>123</v>
      </c>
      <c r="P34" s="64"/>
      <c r="Q34" s="110" t="str">
        <f>IF(B34="","",VLOOKUP(B34,申込書!$B$16:$AG$115,27,TRUE))</f>
        <v/>
      </c>
      <c r="R34" s="175"/>
      <c r="S34" s="273"/>
    </row>
    <row r="35" spans="1:19" s="3" customFormat="1" ht="15" customHeight="1">
      <c r="A35" s="69"/>
      <c r="B35" s="67"/>
      <c r="C35" s="110" t="s">
        <v>33</v>
      </c>
      <c r="D35" s="175"/>
      <c r="E35" s="175"/>
      <c r="F35" s="191" t="str">
        <f>IF(A35="","",VLOOKUP(A35,申込書!$A$16:$AA$115,3,FALSE))</f>
        <v/>
      </c>
      <c r="G35" s="192"/>
      <c r="H35" s="192"/>
      <c r="I35" s="192"/>
      <c r="J35" s="201"/>
      <c r="K35" s="59"/>
      <c r="L35" s="59"/>
      <c r="M35" s="63"/>
      <c r="N35" s="65" t="s">
        <v>118</v>
      </c>
      <c r="O35" s="66" t="s">
        <v>123</v>
      </c>
      <c r="P35" s="64"/>
      <c r="Q35" s="110" t="str">
        <f>IF(B35="","",VLOOKUP(B35,申込書!$B$16:$AG$115,27,TRUE))</f>
        <v/>
      </c>
      <c r="R35" s="175"/>
      <c r="S35" s="273"/>
    </row>
    <row r="36" spans="1:19" s="3" customFormat="1" ht="15" customHeight="1">
      <c r="A36" s="69"/>
      <c r="B36" s="67"/>
      <c r="C36" s="110" t="s">
        <v>33</v>
      </c>
      <c r="D36" s="175"/>
      <c r="E36" s="175"/>
      <c r="F36" s="191" t="str">
        <f>IF(A36="","",VLOOKUP(A36,申込書!$A$16:$AA$115,3,FALSE))</f>
        <v/>
      </c>
      <c r="G36" s="192"/>
      <c r="H36" s="192"/>
      <c r="I36" s="192"/>
      <c r="J36" s="201"/>
      <c r="K36" s="59"/>
      <c r="L36" s="59"/>
      <c r="M36" s="63"/>
      <c r="N36" s="65" t="s">
        <v>118</v>
      </c>
      <c r="O36" s="66" t="s">
        <v>123</v>
      </c>
      <c r="P36" s="64"/>
      <c r="Q36" s="110" t="str">
        <f>IF(B36="","",VLOOKUP(B36,申込書!$B$16:$AG$115,27,TRUE))</f>
        <v/>
      </c>
      <c r="R36" s="175"/>
      <c r="S36" s="273"/>
    </row>
    <row r="37" spans="1:19" s="3" customFormat="1" ht="15" customHeight="1">
      <c r="A37" s="69"/>
      <c r="B37" s="67"/>
      <c r="C37" s="110" t="s">
        <v>33</v>
      </c>
      <c r="D37" s="175"/>
      <c r="E37" s="175"/>
      <c r="F37" s="191" t="str">
        <f>IF(A37="","",VLOOKUP(A37,申込書!$A$16:$AA$115,3,FALSE))</f>
        <v/>
      </c>
      <c r="G37" s="192"/>
      <c r="H37" s="192"/>
      <c r="I37" s="192"/>
      <c r="J37" s="201"/>
      <c r="K37" s="59"/>
      <c r="L37" s="59"/>
      <c r="M37" s="63"/>
      <c r="N37" s="65" t="s">
        <v>118</v>
      </c>
      <c r="O37" s="66" t="s">
        <v>123</v>
      </c>
      <c r="P37" s="64"/>
      <c r="Q37" s="110" t="str">
        <f>IF(B37="","",VLOOKUP(B37,申込書!$B$16:$AG$115,27,TRUE))</f>
        <v/>
      </c>
      <c r="R37" s="175"/>
      <c r="S37" s="273"/>
    </row>
    <row r="38" spans="1:19" s="3" customFormat="1" ht="15" customHeight="1">
      <c r="A38" s="69"/>
      <c r="B38" s="67"/>
      <c r="C38" s="110" t="s">
        <v>33</v>
      </c>
      <c r="D38" s="175"/>
      <c r="E38" s="175"/>
      <c r="F38" s="191" t="str">
        <f>IF(A38="","",VLOOKUP(A38,申込書!$A$16:$AA$115,3,FALSE))</f>
        <v/>
      </c>
      <c r="G38" s="192"/>
      <c r="H38" s="192"/>
      <c r="I38" s="192"/>
      <c r="J38" s="201"/>
      <c r="K38" s="59"/>
      <c r="L38" s="59"/>
      <c r="M38" s="63"/>
      <c r="N38" s="65" t="s">
        <v>118</v>
      </c>
      <c r="O38" s="66" t="s">
        <v>123</v>
      </c>
      <c r="P38" s="64"/>
      <c r="Q38" s="110" t="str">
        <f>IF(B38="","",VLOOKUP(B38,申込書!$B$16:$AG$115,27,TRUE))</f>
        <v/>
      </c>
      <c r="R38" s="175"/>
      <c r="S38" s="273"/>
    </row>
    <row r="39" spans="1:19" s="3" customFormat="1" ht="15" customHeight="1">
      <c r="A39" s="69"/>
      <c r="B39" s="67"/>
      <c r="C39" s="110" t="s">
        <v>33</v>
      </c>
      <c r="D39" s="175"/>
      <c r="E39" s="175"/>
      <c r="F39" s="191" t="str">
        <f>IF(A39="","",VLOOKUP(A39,申込書!$A$16:$AA$115,3,FALSE))</f>
        <v/>
      </c>
      <c r="G39" s="192"/>
      <c r="H39" s="192"/>
      <c r="I39" s="192"/>
      <c r="J39" s="201"/>
      <c r="K39" s="59"/>
      <c r="L39" s="59"/>
      <c r="M39" s="63"/>
      <c r="N39" s="65" t="s">
        <v>118</v>
      </c>
      <c r="O39" s="66" t="s">
        <v>123</v>
      </c>
      <c r="P39" s="64"/>
      <c r="Q39" s="110" t="str">
        <f>IF(B39="","",VLOOKUP(B39,申込書!$B$16:$AG$115,27,TRUE))</f>
        <v/>
      </c>
      <c r="R39" s="175"/>
      <c r="S39" s="273"/>
    </row>
    <row r="40" spans="1:19" s="3" customFormat="1" ht="15" customHeight="1">
      <c r="A40" s="69"/>
      <c r="B40" s="67"/>
      <c r="C40" s="110" t="s">
        <v>33</v>
      </c>
      <c r="D40" s="175"/>
      <c r="E40" s="175"/>
      <c r="F40" s="191" t="str">
        <f>IF(A40="","",VLOOKUP(A40,申込書!$A$16:$AA$115,3,FALSE))</f>
        <v/>
      </c>
      <c r="G40" s="192"/>
      <c r="H40" s="192"/>
      <c r="I40" s="192"/>
      <c r="J40" s="201"/>
      <c r="K40" s="59"/>
      <c r="L40" s="59"/>
      <c r="M40" s="63"/>
      <c r="N40" s="65" t="s">
        <v>118</v>
      </c>
      <c r="O40" s="66" t="s">
        <v>123</v>
      </c>
      <c r="P40" s="64"/>
      <c r="Q40" s="110" t="str">
        <f>IF(B40="","",VLOOKUP(B40,申込書!$B$16:$AG$115,27,TRUE))</f>
        <v/>
      </c>
      <c r="R40" s="175"/>
      <c r="S40" s="273"/>
    </row>
    <row r="41" spans="1:19" s="3" customFormat="1" ht="15" customHeight="1">
      <c r="A41" s="69"/>
      <c r="B41" s="67"/>
      <c r="C41" s="110" t="s">
        <v>33</v>
      </c>
      <c r="D41" s="175"/>
      <c r="E41" s="175"/>
      <c r="F41" s="191" t="str">
        <f>IF(A41="","",VLOOKUP(A41,申込書!$A$16:$AA$115,3,FALSE))</f>
        <v/>
      </c>
      <c r="G41" s="192"/>
      <c r="H41" s="192"/>
      <c r="I41" s="192"/>
      <c r="J41" s="201"/>
      <c r="K41" s="59"/>
      <c r="L41" s="59"/>
      <c r="M41" s="63"/>
      <c r="N41" s="65" t="s">
        <v>118</v>
      </c>
      <c r="O41" s="66" t="s">
        <v>123</v>
      </c>
      <c r="P41" s="64"/>
      <c r="Q41" s="110" t="str">
        <f>IF(B41="","",VLOOKUP(B41,申込書!$B$16:$AG$115,27,TRUE))</f>
        <v/>
      </c>
      <c r="R41" s="175"/>
      <c r="S41" s="273"/>
    </row>
    <row r="42" spans="1:19" s="3" customFormat="1" ht="15" customHeight="1">
      <c r="A42" s="69"/>
      <c r="B42" s="67"/>
      <c r="C42" s="110" t="s">
        <v>33</v>
      </c>
      <c r="D42" s="175"/>
      <c r="E42" s="175"/>
      <c r="F42" s="191" t="str">
        <f>IF(A42="","",VLOOKUP(A42,申込書!$A$16:$AA$115,3,FALSE))</f>
        <v/>
      </c>
      <c r="G42" s="192"/>
      <c r="H42" s="192"/>
      <c r="I42" s="192"/>
      <c r="J42" s="201"/>
      <c r="K42" s="59"/>
      <c r="L42" s="59"/>
      <c r="M42" s="63"/>
      <c r="N42" s="65" t="s">
        <v>118</v>
      </c>
      <c r="O42" s="66" t="s">
        <v>123</v>
      </c>
      <c r="P42" s="64"/>
      <c r="Q42" s="110" t="str">
        <f>IF(B42="","",VLOOKUP(B42,申込書!$B$16:$AG$115,27,TRUE))</f>
        <v/>
      </c>
      <c r="R42" s="175"/>
      <c r="S42" s="273"/>
    </row>
    <row r="43" spans="1:19" s="3" customFormat="1" ht="15" customHeight="1">
      <c r="A43" s="69"/>
      <c r="B43" s="67"/>
      <c r="C43" s="110" t="s">
        <v>33</v>
      </c>
      <c r="D43" s="175"/>
      <c r="E43" s="175"/>
      <c r="F43" s="191" t="str">
        <f>IF(A43="","",VLOOKUP(A43,申込書!$A$16:$AA$115,3,FALSE))</f>
        <v/>
      </c>
      <c r="G43" s="192"/>
      <c r="H43" s="192"/>
      <c r="I43" s="192"/>
      <c r="J43" s="201"/>
      <c r="K43" s="59"/>
      <c r="L43" s="59"/>
      <c r="M43" s="63"/>
      <c r="N43" s="65" t="s">
        <v>118</v>
      </c>
      <c r="O43" s="66" t="s">
        <v>123</v>
      </c>
      <c r="P43" s="64"/>
      <c r="Q43" s="110" t="str">
        <f>IF(B43="","",VLOOKUP(B43,申込書!$B$16:$AG$115,27,TRUE))</f>
        <v/>
      </c>
      <c r="R43" s="175"/>
      <c r="S43" s="273"/>
    </row>
    <row r="44" spans="1:19" s="3" customFormat="1" ht="15" customHeight="1">
      <c r="A44" s="69"/>
      <c r="B44" s="67"/>
      <c r="C44" s="110" t="s">
        <v>33</v>
      </c>
      <c r="D44" s="175"/>
      <c r="E44" s="175"/>
      <c r="F44" s="191" t="str">
        <f>IF(A44="","",VLOOKUP(A44,申込書!$A$16:$AA$115,3,FALSE))</f>
        <v/>
      </c>
      <c r="G44" s="192"/>
      <c r="H44" s="192"/>
      <c r="I44" s="192"/>
      <c r="J44" s="201"/>
      <c r="K44" s="59"/>
      <c r="L44" s="59"/>
      <c r="M44" s="63"/>
      <c r="N44" s="65" t="s">
        <v>118</v>
      </c>
      <c r="O44" s="66" t="s">
        <v>123</v>
      </c>
      <c r="P44" s="64"/>
      <c r="Q44" s="110" t="str">
        <f>IF(B44="","",VLOOKUP(B44,申込書!$B$16:$AG$115,27,TRUE))</f>
        <v/>
      </c>
      <c r="R44" s="175"/>
      <c r="S44" s="273"/>
    </row>
    <row r="45" spans="1:19" s="3" customFormat="1" ht="15" customHeight="1">
      <c r="A45" s="69"/>
      <c r="B45" s="67"/>
      <c r="C45" s="110" t="s">
        <v>33</v>
      </c>
      <c r="D45" s="175"/>
      <c r="E45" s="175"/>
      <c r="F45" s="191" t="str">
        <f>IF(A45="","",VLOOKUP(A45,申込書!$A$16:$AA$115,3,FALSE))</f>
        <v/>
      </c>
      <c r="G45" s="192"/>
      <c r="H45" s="192"/>
      <c r="I45" s="192"/>
      <c r="J45" s="201"/>
      <c r="K45" s="59"/>
      <c r="L45" s="59"/>
      <c r="M45" s="63"/>
      <c r="N45" s="65" t="s">
        <v>118</v>
      </c>
      <c r="O45" s="66" t="s">
        <v>123</v>
      </c>
      <c r="P45" s="64"/>
      <c r="Q45" s="110" t="str">
        <f>IF(B45="","",VLOOKUP(B45,申込書!$B$16:$AG$115,27,TRUE))</f>
        <v/>
      </c>
      <c r="R45" s="175"/>
      <c r="S45" s="273"/>
    </row>
    <row r="46" spans="1:19" s="3" customFormat="1" ht="15" customHeight="1">
      <c r="A46" s="69"/>
      <c r="B46" s="67"/>
      <c r="C46" s="110" t="s">
        <v>33</v>
      </c>
      <c r="D46" s="175"/>
      <c r="E46" s="175"/>
      <c r="F46" s="191" t="str">
        <f>IF(A46="","",VLOOKUP(A46,申込書!$A$16:$AA$115,3,FALSE))</f>
        <v/>
      </c>
      <c r="G46" s="192"/>
      <c r="H46" s="192"/>
      <c r="I46" s="192"/>
      <c r="J46" s="201"/>
      <c r="K46" s="59"/>
      <c r="L46" s="59"/>
      <c r="M46" s="63"/>
      <c r="N46" s="65" t="s">
        <v>118</v>
      </c>
      <c r="O46" s="66" t="s">
        <v>123</v>
      </c>
      <c r="P46" s="64"/>
      <c r="Q46" s="110" t="str">
        <f>IF(B46="","",VLOOKUP(B46,申込書!$B$16:$AG$115,27,TRUE))</f>
        <v/>
      </c>
      <c r="R46" s="175"/>
      <c r="S46" s="273"/>
    </row>
    <row r="47" spans="1:19" s="3" customFormat="1" ht="15" customHeight="1">
      <c r="A47" s="69"/>
      <c r="B47" s="67"/>
      <c r="C47" s="110" t="s">
        <v>33</v>
      </c>
      <c r="D47" s="175"/>
      <c r="E47" s="175"/>
      <c r="F47" s="191" t="str">
        <f>IF(A47="","",VLOOKUP(A47,申込書!$A$16:$AA$115,3,FALSE))</f>
        <v/>
      </c>
      <c r="G47" s="192"/>
      <c r="H47" s="192"/>
      <c r="I47" s="192"/>
      <c r="J47" s="201"/>
      <c r="K47" s="59"/>
      <c r="L47" s="59"/>
      <c r="M47" s="63"/>
      <c r="N47" s="65" t="s">
        <v>118</v>
      </c>
      <c r="O47" s="66" t="s">
        <v>123</v>
      </c>
      <c r="P47" s="64"/>
      <c r="Q47" s="110" t="str">
        <f>IF(B47="","",VLOOKUP(B47,申込書!$B$16:$AG$115,27,TRUE))</f>
        <v/>
      </c>
      <c r="R47" s="175"/>
      <c r="S47" s="273"/>
    </row>
    <row r="48" spans="1:19" s="3" customFormat="1" ht="15" customHeight="1">
      <c r="A48" s="69"/>
      <c r="B48" s="67"/>
      <c r="C48" s="110" t="s">
        <v>33</v>
      </c>
      <c r="D48" s="175"/>
      <c r="E48" s="175"/>
      <c r="F48" s="191" t="str">
        <f>IF(A48="","",VLOOKUP(A48,申込書!$A$16:$AA$115,3,FALSE))</f>
        <v/>
      </c>
      <c r="G48" s="192"/>
      <c r="H48" s="192"/>
      <c r="I48" s="192"/>
      <c r="J48" s="201"/>
      <c r="K48" s="59"/>
      <c r="L48" s="59"/>
      <c r="M48" s="63"/>
      <c r="N48" s="65" t="s">
        <v>118</v>
      </c>
      <c r="O48" s="66" t="s">
        <v>123</v>
      </c>
      <c r="P48" s="64"/>
      <c r="Q48" s="110" t="str">
        <f>IF(B48="","",VLOOKUP(B48,申込書!$B$16:$AG$115,27,TRUE))</f>
        <v/>
      </c>
      <c r="R48" s="175"/>
      <c r="S48" s="273"/>
    </row>
    <row r="49" spans="1:19" ht="26.1" customHeight="1" thickBot="1">
      <c r="A49" s="267" t="s">
        <v>30</v>
      </c>
      <c r="B49" s="268"/>
      <c r="C49" s="268"/>
      <c r="D49" s="268"/>
      <c r="E49" s="269"/>
      <c r="F49" s="270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2"/>
    </row>
    <row r="50" spans="1:19" ht="12" customHeight="1">
      <c r="A50" s="11" t="s">
        <v>31</v>
      </c>
      <c r="B50" s="265" t="s">
        <v>83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6"/>
    </row>
    <row r="51" spans="1:19" ht="12" customHeight="1">
      <c r="A51" s="12" t="s">
        <v>31</v>
      </c>
      <c r="B51" s="121" t="s">
        <v>32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264"/>
    </row>
    <row r="52" spans="1:19" ht="12" customHeight="1">
      <c r="A52" s="12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0"/>
      <c r="R52" s="6"/>
      <c r="S52" s="13"/>
    </row>
    <row r="53" spans="1:19" ht="12" customHeight="1" thickBot="1">
      <c r="A53" s="7" t="s">
        <v>81</v>
      </c>
      <c r="B53" s="14" t="s">
        <v>75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/>
    </row>
    <row r="54" spans="1:19" ht="18" customHeight="1">
      <c r="A54" s="263" t="s">
        <v>82</v>
      </c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</row>
  </sheetData>
  <sheetProtection sheet="1" objects="1" scenarios="1" formatCells="0"/>
  <protectedRanges>
    <protectedRange sqref="N7" name="範囲1"/>
    <protectedRange sqref="Q9:S48 J9:L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>
      <formula1>"○"</formula1>
    </dataValidation>
    <dataValidation type="list" allowBlank="1" showInputMessage="1" showErrorMessage="1" sqref="L9:L48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U6" sqref="U6"/>
    </sheetView>
  </sheetViews>
  <sheetFormatPr defaultColWidth="4.6640625" defaultRowHeight="13.2"/>
  <cols>
    <col min="1" max="1" width="4.77734375" style="75" customWidth="1"/>
    <col min="2" max="19" width="4.77734375" style="74" customWidth="1"/>
    <col min="20" max="16384" width="4.6640625" style="74"/>
  </cols>
  <sheetData>
    <row r="1" spans="1:19" ht="13.5" customHeight="1">
      <c r="A1" s="342">
        <f>[1]申込書!A1</f>
        <v>2022</v>
      </c>
      <c r="B1" s="342"/>
      <c r="C1" s="342" t="s">
        <v>46</v>
      </c>
      <c r="D1" s="342"/>
      <c r="E1" s="344" t="s">
        <v>48</v>
      </c>
      <c r="F1" s="344"/>
      <c r="G1" s="344"/>
      <c r="H1" s="344"/>
      <c r="I1" s="344"/>
      <c r="J1" s="344"/>
      <c r="K1" s="344"/>
      <c r="L1" s="206" t="s">
        <v>78</v>
      </c>
      <c r="M1" s="206"/>
      <c r="N1" s="342" t="s">
        <v>56</v>
      </c>
      <c r="O1" s="342"/>
      <c r="P1" s="345" t="s">
        <v>76</v>
      </c>
      <c r="Q1" s="345"/>
      <c r="R1" s="345"/>
      <c r="S1" s="345"/>
    </row>
    <row r="2" spans="1:19" ht="13.5" customHeight="1" thickBot="1">
      <c r="A2" s="343"/>
      <c r="B2" s="343"/>
      <c r="C2" s="343"/>
      <c r="D2" s="343"/>
      <c r="E2" s="347" t="s">
        <v>47</v>
      </c>
      <c r="F2" s="347"/>
      <c r="G2" s="347"/>
      <c r="H2" s="347"/>
      <c r="I2" s="347"/>
      <c r="J2" s="347"/>
      <c r="K2" s="347"/>
      <c r="L2" s="207"/>
      <c r="M2" s="207"/>
      <c r="N2" s="343"/>
      <c r="O2" s="343"/>
      <c r="P2" s="346"/>
      <c r="Q2" s="346"/>
      <c r="R2" s="346"/>
      <c r="S2" s="346"/>
    </row>
    <row r="3" spans="1:19" ht="15.9" customHeight="1" thickBot="1">
      <c r="A3" s="322" t="s">
        <v>0</v>
      </c>
      <c r="B3" s="323"/>
      <c r="C3" s="324"/>
      <c r="D3" s="325">
        <f>[1]申込書!$E$3</f>
        <v>0</v>
      </c>
      <c r="E3" s="323"/>
      <c r="F3" s="323"/>
      <c r="G3" s="323"/>
      <c r="H3" s="323"/>
      <c r="I3" s="323"/>
      <c r="J3" s="323"/>
      <c r="K3" s="326" t="s">
        <v>23</v>
      </c>
      <c r="L3" s="132"/>
      <c r="M3" s="327"/>
      <c r="N3" s="131">
        <f>[1]申込書!$E$4</f>
        <v>0</v>
      </c>
      <c r="O3" s="132"/>
      <c r="P3" s="132"/>
      <c r="Q3" s="132"/>
      <c r="R3" s="132"/>
      <c r="S3" s="328"/>
    </row>
    <row r="4" spans="1:19" ht="15.9" customHeight="1">
      <c r="A4" s="329" t="s">
        <v>7</v>
      </c>
      <c r="B4" s="332" t="s">
        <v>8</v>
      </c>
      <c r="C4" s="333"/>
      <c r="D4" s="334"/>
      <c r="E4" s="335">
        <f>[1]申込書!$F$8</f>
        <v>0</v>
      </c>
      <c r="F4" s="309"/>
      <c r="G4" s="310"/>
      <c r="H4" s="308">
        <f>[1]申込書!$F$9</f>
        <v>0</v>
      </c>
      <c r="I4" s="309"/>
      <c r="J4" s="314"/>
      <c r="K4" s="336" t="s">
        <v>24</v>
      </c>
      <c r="L4" s="337"/>
      <c r="M4" s="338"/>
      <c r="N4" s="138">
        <f>[1]申込書!R4</f>
        <v>0</v>
      </c>
      <c r="O4" s="136"/>
      <c r="P4" s="136"/>
      <c r="Q4" s="315">
        <f>[1]申込書!V4</f>
        <v>0</v>
      </c>
      <c r="R4" s="136"/>
      <c r="S4" s="139"/>
    </row>
    <row r="5" spans="1:19" ht="15.9" customHeight="1">
      <c r="A5" s="330"/>
      <c r="B5" s="88">
        <v>1</v>
      </c>
      <c r="C5" s="89"/>
      <c r="D5" s="90"/>
      <c r="E5" s="316">
        <f>IF(A9="","",VLOOKUP(A9,[1]申込書!$A$16:$AA$115,3,FALSE))</f>
        <v>0</v>
      </c>
      <c r="F5" s="288"/>
      <c r="G5" s="289"/>
      <c r="H5" s="287">
        <f>[1]申込書!$J$9</f>
        <v>0</v>
      </c>
      <c r="I5" s="288"/>
      <c r="J5" s="317"/>
      <c r="K5" s="339"/>
      <c r="L5" s="340"/>
      <c r="M5" s="341"/>
      <c r="N5" s="138">
        <f>[1]申込書!Z4</f>
        <v>0</v>
      </c>
      <c r="O5" s="136"/>
      <c r="P5" s="136"/>
      <c r="Q5" s="315">
        <f>[1]申込書!AD4</f>
        <v>0</v>
      </c>
      <c r="R5" s="136"/>
      <c r="S5" s="139"/>
    </row>
    <row r="6" spans="1:19" ht="15.9" customHeight="1">
      <c r="A6" s="330"/>
      <c r="B6" s="318" t="s">
        <v>39</v>
      </c>
      <c r="C6" s="319"/>
      <c r="D6" s="320"/>
      <c r="E6" s="316">
        <f>[1]申込書!$N$8</f>
        <v>0</v>
      </c>
      <c r="F6" s="288"/>
      <c r="G6" s="289"/>
      <c r="H6" s="287">
        <f>[1]申込書!$N$9</f>
        <v>0</v>
      </c>
      <c r="I6" s="288"/>
      <c r="J6" s="317"/>
      <c r="K6" s="321" t="s">
        <v>26</v>
      </c>
      <c r="L6" s="136"/>
      <c r="M6" s="144"/>
      <c r="N6" s="148"/>
      <c r="O6" s="149"/>
      <c r="P6" s="149"/>
      <c r="Q6" s="149"/>
      <c r="R6" s="149"/>
      <c r="S6" s="170"/>
    </row>
    <row r="7" spans="1:19" ht="15.9" customHeight="1" thickBot="1">
      <c r="A7" s="331"/>
      <c r="B7" s="291" t="s">
        <v>10</v>
      </c>
      <c r="C7" s="292"/>
      <c r="D7" s="293"/>
      <c r="E7" s="294">
        <f>[1]申込書!$R$8</f>
        <v>0</v>
      </c>
      <c r="F7" s="295"/>
      <c r="G7" s="296"/>
      <c r="H7" s="297">
        <f>[1]申込書!$R$9</f>
        <v>0</v>
      </c>
      <c r="I7" s="295"/>
      <c r="J7" s="298"/>
      <c r="K7" s="299" t="s">
        <v>35</v>
      </c>
      <c r="L7" s="300"/>
      <c r="M7" s="301"/>
      <c r="N7" s="302"/>
      <c r="O7" s="303"/>
      <c r="P7" s="303"/>
      <c r="Q7" s="303"/>
      <c r="R7" s="303"/>
      <c r="S7" s="304"/>
    </row>
    <row r="8" spans="1:19" s="94" customFormat="1" ht="15" customHeight="1">
      <c r="A8" s="91" t="s">
        <v>124</v>
      </c>
      <c r="B8" s="92" t="s">
        <v>51</v>
      </c>
      <c r="C8" s="305" t="s">
        <v>19</v>
      </c>
      <c r="D8" s="306"/>
      <c r="E8" s="307"/>
      <c r="F8" s="308" t="s">
        <v>13</v>
      </c>
      <c r="G8" s="309"/>
      <c r="H8" s="309"/>
      <c r="I8" s="309"/>
      <c r="J8" s="310"/>
      <c r="K8" s="93" t="s">
        <v>27</v>
      </c>
      <c r="L8" s="93" t="s">
        <v>28</v>
      </c>
      <c r="M8" s="311" t="s">
        <v>119</v>
      </c>
      <c r="N8" s="312"/>
      <c r="O8" s="312"/>
      <c r="P8" s="313"/>
      <c r="Q8" s="308" t="s">
        <v>29</v>
      </c>
      <c r="R8" s="309"/>
      <c r="S8" s="314"/>
    </row>
    <row r="9" spans="1:19" s="94" customFormat="1" ht="15" customHeight="1">
      <c r="A9" s="95">
        <v>1</v>
      </c>
      <c r="B9" s="71">
        <v>1</v>
      </c>
      <c r="C9" s="141" t="s">
        <v>33</v>
      </c>
      <c r="D9" s="142"/>
      <c r="E9" s="142"/>
      <c r="F9" s="287" t="s">
        <v>125</v>
      </c>
      <c r="G9" s="288"/>
      <c r="H9" s="288"/>
      <c r="I9" s="288"/>
      <c r="J9" s="289"/>
      <c r="K9" s="72" t="s">
        <v>117</v>
      </c>
      <c r="L9" s="72"/>
      <c r="M9" s="96">
        <v>56</v>
      </c>
      <c r="N9" s="97" t="s">
        <v>118</v>
      </c>
      <c r="O9" s="98" t="s">
        <v>51</v>
      </c>
      <c r="P9" s="73"/>
      <c r="Q9" s="141" t="e">
        <f>IF(B9="","",VLOOKUP(B9,[1]申込書!$B$16:$AG$115,27,TRUE))</f>
        <v>#N/A</v>
      </c>
      <c r="R9" s="142"/>
      <c r="S9" s="290"/>
    </row>
    <row r="10" spans="1:19" s="94" customFormat="1" ht="15" customHeight="1">
      <c r="A10" s="95">
        <v>2</v>
      </c>
      <c r="B10" s="71">
        <v>2</v>
      </c>
      <c r="C10" s="141" t="s">
        <v>33</v>
      </c>
      <c r="D10" s="142"/>
      <c r="E10" s="142"/>
      <c r="F10" s="287" t="s">
        <v>126</v>
      </c>
      <c r="G10" s="288"/>
      <c r="H10" s="288"/>
      <c r="I10" s="288"/>
      <c r="J10" s="289"/>
      <c r="K10" s="72"/>
      <c r="L10" s="72" t="s">
        <v>120</v>
      </c>
      <c r="M10" s="96"/>
      <c r="N10" s="97" t="s">
        <v>118</v>
      </c>
      <c r="O10" s="98" t="s">
        <v>51</v>
      </c>
      <c r="P10" s="73">
        <v>1</v>
      </c>
      <c r="Q10" s="141" t="e">
        <f>IF(B10="","",VLOOKUP(B10,[1]申込書!$B$16:$AG$115,27,TRUE))</f>
        <v>#N/A</v>
      </c>
      <c r="R10" s="142"/>
      <c r="S10" s="290"/>
    </row>
    <row r="11" spans="1:19" s="94" customFormat="1" ht="15" customHeight="1">
      <c r="A11" s="95">
        <v>3</v>
      </c>
      <c r="B11" s="71">
        <v>3</v>
      </c>
      <c r="C11" s="141" t="s">
        <v>33</v>
      </c>
      <c r="D11" s="142"/>
      <c r="E11" s="142"/>
      <c r="F11" s="287" t="s">
        <v>127</v>
      </c>
      <c r="G11" s="288"/>
      <c r="H11" s="288"/>
      <c r="I11" s="288"/>
      <c r="J11" s="289"/>
      <c r="K11" s="72" t="s">
        <v>117</v>
      </c>
      <c r="L11" s="72"/>
      <c r="M11" s="96"/>
      <c r="N11" s="97" t="s">
        <v>118</v>
      </c>
      <c r="O11" s="98" t="s">
        <v>51</v>
      </c>
      <c r="P11" s="73"/>
      <c r="Q11" s="141" t="e">
        <f>IF(B11="","",VLOOKUP(B11,[1]申込書!$B$16:$AG$115,27,TRUE))</f>
        <v>#N/A</v>
      </c>
      <c r="R11" s="142"/>
      <c r="S11" s="290"/>
    </row>
    <row r="12" spans="1:19" s="94" customFormat="1" ht="15" customHeight="1">
      <c r="A12" s="95">
        <v>4</v>
      </c>
      <c r="B12" s="71">
        <v>4</v>
      </c>
      <c r="C12" s="141" t="s">
        <v>33</v>
      </c>
      <c r="D12" s="142"/>
      <c r="E12" s="142"/>
      <c r="F12" s="287" t="s">
        <v>128</v>
      </c>
      <c r="G12" s="288"/>
      <c r="H12" s="288"/>
      <c r="I12" s="288"/>
      <c r="J12" s="289"/>
      <c r="K12" s="72" t="s">
        <v>117</v>
      </c>
      <c r="L12" s="72"/>
      <c r="M12" s="96"/>
      <c r="N12" s="97" t="s">
        <v>118</v>
      </c>
      <c r="O12" s="98" t="s">
        <v>51</v>
      </c>
      <c r="P12" s="73"/>
      <c r="Q12" s="141"/>
      <c r="R12" s="142"/>
      <c r="S12" s="290"/>
    </row>
    <row r="13" spans="1:19" s="94" customFormat="1" ht="15" customHeight="1">
      <c r="A13" s="95">
        <v>5</v>
      </c>
      <c r="B13" s="71">
        <v>5</v>
      </c>
      <c r="C13" s="141" t="s">
        <v>33</v>
      </c>
      <c r="D13" s="142"/>
      <c r="E13" s="142"/>
      <c r="F13" s="287" t="s">
        <v>129</v>
      </c>
      <c r="G13" s="288"/>
      <c r="H13" s="288"/>
      <c r="I13" s="288"/>
      <c r="J13" s="289"/>
      <c r="K13" s="72" t="s">
        <v>117</v>
      </c>
      <c r="L13" s="72"/>
      <c r="M13" s="96"/>
      <c r="N13" s="97" t="s">
        <v>118</v>
      </c>
      <c r="O13" s="98" t="s">
        <v>51</v>
      </c>
      <c r="P13" s="73"/>
      <c r="Q13" s="141" t="e">
        <f>IF(B13="","",VLOOKUP(B13,[1]申込書!$B$16:$AG$115,27,TRUE))</f>
        <v>#N/A</v>
      </c>
      <c r="R13" s="142"/>
      <c r="S13" s="290"/>
    </row>
    <row r="14" spans="1:19" s="94" customFormat="1" ht="15" customHeight="1">
      <c r="A14" s="95">
        <v>6</v>
      </c>
      <c r="B14" s="71">
        <v>6</v>
      </c>
      <c r="C14" s="141" t="s">
        <v>33</v>
      </c>
      <c r="D14" s="142"/>
      <c r="E14" s="142"/>
      <c r="F14" s="287" t="s">
        <v>130</v>
      </c>
      <c r="G14" s="288"/>
      <c r="H14" s="288"/>
      <c r="I14" s="288"/>
      <c r="J14" s="289"/>
      <c r="K14" s="72" t="s">
        <v>117</v>
      </c>
      <c r="L14" s="72"/>
      <c r="M14" s="96"/>
      <c r="N14" s="97" t="s">
        <v>118</v>
      </c>
      <c r="O14" s="98" t="s">
        <v>51</v>
      </c>
      <c r="P14" s="73"/>
      <c r="Q14" s="141" t="e">
        <f>IF(B14="","",VLOOKUP(B14,[1]申込書!$B$16:$AG$115,27,TRUE))</f>
        <v>#N/A</v>
      </c>
      <c r="R14" s="142"/>
      <c r="S14" s="290"/>
    </row>
    <row r="15" spans="1:19" s="94" customFormat="1" ht="15" customHeight="1">
      <c r="A15" s="95">
        <v>7</v>
      </c>
      <c r="B15" s="71">
        <v>7</v>
      </c>
      <c r="C15" s="141" t="s">
        <v>33</v>
      </c>
      <c r="D15" s="142"/>
      <c r="E15" s="142"/>
      <c r="F15" s="287" t="s">
        <v>131</v>
      </c>
      <c r="G15" s="288"/>
      <c r="H15" s="288"/>
      <c r="I15" s="288"/>
      <c r="J15" s="289"/>
      <c r="K15" s="72" t="s">
        <v>117</v>
      </c>
      <c r="L15" s="72"/>
      <c r="M15" s="96" t="s">
        <v>121</v>
      </c>
      <c r="N15" s="97" t="s">
        <v>118</v>
      </c>
      <c r="O15" s="98" t="s">
        <v>51</v>
      </c>
      <c r="P15" s="73"/>
      <c r="Q15" s="141" t="e">
        <f>IF(B15="","",VLOOKUP(B15,[1]申込書!$B$16:$AG$115,27,TRUE))</f>
        <v>#N/A</v>
      </c>
      <c r="R15" s="142"/>
      <c r="S15" s="290"/>
    </row>
    <row r="16" spans="1:19" s="94" customFormat="1" ht="15" customHeight="1">
      <c r="A16" s="95">
        <v>8</v>
      </c>
      <c r="B16" s="71">
        <v>8</v>
      </c>
      <c r="C16" s="141" t="s">
        <v>33</v>
      </c>
      <c r="D16" s="142"/>
      <c r="E16" s="142"/>
      <c r="F16" s="287" t="s">
        <v>132</v>
      </c>
      <c r="G16" s="288"/>
      <c r="H16" s="288"/>
      <c r="I16" s="288"/>
      <c r="J16" s="289"/>
      <c r="K16" s="72" t="s">
        <v>117</v>
      </c>
      <c r="L16" s="72"/>
      <c r="M16" s="96" t="s">
        <v>122</v>
      </c>
      <c r="N16" s="97" t="s">
        <v>118</v>
      </c>
      <c r="O16" s="98" t="s">
        <v>51</v>
      </c>
      <c r="P16" s="73"/>
      <c r="Q16" s="141" t="e">
        <f>IF(B16="","",VLOOKUP(B16,[1]申込書!$B$16:$AG$115,27,TRUE))</f>
        <v>#N/A</v>
      </c>
      <c r="R16" s="142"/>
      <c r="S16" s="290"/>
    </row>
    <row r="17" spans="1:19" s="94" customFormat="1" ht="15" customHeight="1">
      <c r="A17" s="95">
        <v>9</v>
      </c>
      <c r="B17" s="71">
        <v>9</v>
      </c>
      <c r="C17" s="141" t="s">
        <v>33</v>
      </c>
      <c r="D17" s="142"/>
      <c r="E17" s="142"/>
      <c r="F17" s="287" t="s">
        <v>133</v>
      </c>
      <c r="G17" s="288"/>
      <c r="H17" s="288"/>
      <c r="I17" s="288"/>
      <c r="J17" s="289"/>
      <c r="K17" s="72" t="s">
        <v>117</v>
      </c>
      <c r="L17" s="72"/>
      <c r="M17" s="96">
        <v>41</v>
      </c>
      <c r="N17" s="97" t="s">
        <v>118</v>
      </c>
      <c r="O17" s="98" t="s">
        <v>51</v>
      </c>
      <c r="P17" s="73"/>
      <c r="Q17" s="141" t="e">
        <f>IF(B17="","",VLOOKUP(B17,[1]申込書!$B$16:$AG$115,27,TRUE))</f>
        <v>#N/A</v>
      </c>
      <c r="R17" s="142"/>
      <c r="S17" s="290"/>
    </row>
    <row r="18" spans="1:19" s="94" customFormat="1" ht="15" customHeight="1">
      <c r="A18" s="95">
        <v>10</v>
      </c>
      <c r="B18" s="71">
        <v>10</v>
      </c>
      <c r="C18" s="141" t="s">
        <v>33</v>
      </c>
      <c r="D18" s="142"/>
      <c r="E18" s="142"/>
      <c r="F18" s="287" t="s">
        <v>134</v>
      </c>
      <c r="G18" s="288"/>
      <c r="H18" s="288"/>
      <c r="I18" s="288"/>
      <c r="J18" s="289"/>
      <c r="K18" s="72"/>
      <c r="L18" s="72" t="s">
        <v>120</v>
      </c>
      <c r="M18" s="96"/>
      <c r="N18" s="97" t="s">
        <v>118</v>
      </c>
      <c r="O18" s="98" t="s">
        <v>51</v>
      </c>
      <c r="P18" s="73">
        <v>7</v>
      </c>
      <c r="Q18" s="141" t="e">
        <f>IF(B18="","",VLOOKUP(B18,[1]申込書!$B$16:$AG$115,27,TRUE))</f>
        <v>#N/A</v>
      </c>
      <c r="R18" s="142"/>
      <c r="S18" s="290"/>
    </row>
    <row r="19" spans="1:19" s="94" customFormat="1" ht="15" customHeight="1">
      <c r="A19" s="95">
        <v>11</v>
      </c>
      <c r="B19" s="71">
        <v>11</v>
      </c>
      <c r="C19" s="141" t="s">
        <v>33</v>
      </c>
      <c r="D19" s="142"/>
      <c r="E19" s="142"/>
      <c r="F19" s="287" t="s">
        <v>135</v>
      </c>
      <c r="G19" s="288"/>
      <c r="H19" s="288"/>
      <c r="I19" s="288"/>
      <c r="J19" s="289"/>
      <c r="K19" s="72" t="s">
        <v>117</v>
      </c>
      <c r="L19" s="72"/>
      <c r="M19" s="96"/>
      <c r="N19" s="97" t="s">
        <v>118</v>
      </c>
      <c r="O19" s="98" t="s">
        <v>51</v>
      </c>
      <c r="P19" s="73"/>
      <c r="Q19" s="141" t="e">
        <f>IF(B19="","",VLOOKUP(B19,[1]申込書!$B$16:$AG$115,27,TRUE))</f>
        <v>#N/A</v>
      </c>
      <c r="R19" s="142"/>
      <c r="S19" s="290"/>
    </row>
    <row r="20" spans="1:19" s="94" customFormat="1" ht="15" customHeight="1">
      <c r="A20" s="95">
        <v>12</v>
      </c>
      <c r="B20" s="71">
        <v>12</v>
      </c>
      <c r="C20" s="141" t="s">
        <v>33</v>
      </c>
      <c r="D20" s="142"/>
      <c r="E20" s="142"/>
      <c r="F20" s="287" t="s">
        <v>136</v>
      </c>
      <c r="G20" s="288"/>
      <c r="H20" s="288"/>
      <c r="I20" s="288"/>
      <c r="J20" s="289"/>
      <c r="K20" s="72"/>
      <c r="L20" s="72" t="s">
        <v>120</v>
      </c>
      <c r="M20" s="96"/>
      <c r="N20" s="97" t="s">
        <v>118</v>
      </c>
      <c r="O20" s="98" t="s">
        <v>51</v>
      </c>
      <c r="P20" s="73"/>
      <c r="Q20" s="141" t="e">
        <f>IF(B20="","",VLOOKUP(B20,[1]申込書!$B$16:$AG$115,27,TRUE))</f>
        <v>#N/A</v>
      </c>
      <c r="R20" s="142"/>
      <c r="S20" s="290"/>
    </row>
    <row r="21" spans="1:19" s="94" customFormat="1" ht="15" customHeight="1">
      <c r="A21" s="95">
        <v>13</v>
      </c>
      <c r="B21" s="71">
        <v>13</v>
      </c>
      <c r="C21" s="141" t="s">
        <v>33</v>
      </c>
      <c r="D21" s="142"/>
      <c r="E21" s="142"/>
      <c r="F21" s="287" t="s">
        <v>137</v>
      </c>
      <c r="G21" s="288"/>
      <c r="H21" s="288"/>
      <c r="I21" s="288"/>
      <c r="J21" s="289"/>
      <c r="K21" s="72" t="s">
        <v>117</v>
      </c>
      <c r="L21" s="72"/>
      <c r="M21" s="96"/>
      <c r="N21" s="97" t="s">
        <v>118</v>
      </c>
      <c r="O21" s="98" t="s">
        <v>51</v>
      </c>
      <c r="P21" s="73"/>
      <c r="Q21" s="141" t="e">
        <f>IF(B21="","",VLOOKUP(B21,[1]申込書!$B$16:$AG$115,27,TRUE))</f>
        <v>#N/A</v>
      </c>
      <c r="R21" s="142"/>
      <c r="S21" s="290"/>
    </row>
    <row r="22" spans="1:19" s="94" customFormat="1" ht="15" customHeight="1">
      <c r="A22" s="95">
        <v>14</v>
      </c>
      <c r="B22" s="71">
        <v>14</v>
      </c>
      <c r="C22" s="141" t="s">
        <v>33</v>
      </c>
      <c r="D22" s="142"/>
      <c r="E22" s="142"/>
      <c r="F22" s="287" t="s">
        <v>138</v>
      </c>
      <c r="G22" s="288"/>
      <c r="H22" s="288"/>
      <c r="I22" s="288"/>
      <c r="J22" s="289"/>
      <c r="K22" s="72"/>
      <c r="L22" s="72" t="s">
        <v>120</v>
      </c>
      <c r="M22" s="96"/>
      <c r="N22" s="97" t="s">
        <v>118</v>
      </c>
      <c r="O22" s="98" t="s">
        <v>51</v>
      </c>
      <c r="P22" s="73">
        <v>8</v>
      </c>
      <c r="Q22" s="141" t="e">
        <f>IF(B22="","",VLOOKUP(B22,[1]申込書!$B$16:$AG$115,27,TRUE))</f>
        <v>#N/A</v>
      </c>
      <c r="R22" s="142"/>
      <c r="S22" s="290"/>
    </row>
    <row r="23" spans="1:19" s="94" customFormat="1" ht="15" customHeight="1">
      <c r="A23" s="95">
        <v>15</v>
      </c>
      <c r="B23" s="71">
        <v>15</v>
      </c>
      <c r="C23" s="141" t="s">
        <v>33</v>
      </c>
      <c r="D23" s="142"/>
      <c r="E23" s="142"/>
      <c r="F23" s="287" t="s">
        <v>139</v>
      </c>
      <c r="G23" s="288"/>
      <c r="H23" s="288"/>
      <c r="I23" s="288"/>
      <c r="J23" s="289"/>
      <c r="K23" s="72"/>
      <c r="L23" s="72" t="s">
        <v>120</v>
      </c>
      <c r="M23" s="96"/>
      <c r="N23" s="97" t="s">
        <v>118</v>
      </c>
      <c r="O23" s="98" t="s">
        <v>51</v>
      </c>
      <c r="P23" s="73"/>
      <c r="Q23" s="141" t="e">
        <f>IF(B23="","",VLOOKUP(B23,[1]申込書!$B$16:$AG$115,27,TRUE))</f>
        <v>#N/A</v>
      </c>
      <c r="R23" s="142"/>
      <c r="S23" s="290"/>
    </row>
    <row r="24" spans="1:19" s="94" customFormat="1" ht="15" customHeight="1">
      <c r="A24" s="95">
        <v>16</v>
      </c>
      <c r="B24" s="71">
        <v>16</v>
      </c>
      <c r="C24" s="141" t="s">
        <v>33</v>
      </c>
      <c r="D24" s="142"/>
      <c r="E24" s="142"/>
      <c r="F24" s="287" t="s">
        <v>140</v>
      </c>
      <c r="G24" s="288"/>
      <c r="H24" s="288"/>
      <c r="I24" s="288"/>
      <c r="J24" s="289"/>
      <c r="K24" s="72"/>
      <c r="L24" s="72" t="s">
        <v>120</v>
      </c>
      <c r="M24" s="96"/>
      <c r="N24" s="97" t="s">
        <v>118</v>
      </c>
      <c r="O24" s="98" t="s">
        <v>51</v>
      </c>
      <c r="P24" s="73">
        <v>9</v>
      </c>
      <c r="Q24" s="141" t="e">
        <f>IF(B24="","",VLOOKUP(B24,[1]申込書!$B$16:$AG$115,27,TRUE))</f>
        <v>#N/A</v>
      </c>
      <c r="R24" s="142"/>
      <c r="S24" s="290"/>
    </row>
    <row r="25" spans="1:19" s="94" customFormat="1" ht="15" customHeight="1">
      <c r="A25" s="95">
        <v>17</v>
      </c>
      <c r="B25" s="71">
        <v>17</v>
      </c>
      <c r="C25" s="141" t="s">
        <v>33</v>
      </c>
      <c r="D25" s="142"/>
      <c r="E25" s="142"/>
      <c r="F25" s="287" t="s">
        <v>141</v>
      </c>
      <c r="G25" s="288"/>
      <c r="H25" s="288"/>
      <c r="I25" s="288"/>
      <c r="J25" s="289"/>
      <c r="K25" s="72" t="s">
        <v>117</v>
      </c>
      <c r="L25" s="72"/>
      <c r="M25" s="96"/>
      <c r="N25" s="97" t="s">
        <v>118</v>
      </c>
      <c r="O25" s="98" t="s">
        <v>51</v>
      </c>
      <c r="P25" s="73"/>
      <c r="Q25" s="141" t="e">
        <f>IF(B25="","",VLOOKUP(B25,[1]申込書!$B$16:$AG$115,27,TRUE))</f>
        <v>#N/A</v>
      </c>
      <c r="R25" s="142"/>
      <c r="S25" s="290"/>
    </row>
    <row r="26" spans="1:19" s="94" customFormat="1" ht="15" customHeight="1">
      <c r="A26" s="95">
        <v>18</v>
      </c>
      <c r="B26" s="71">
        <v>18</v>
      </c>
      <c r="C26" s="141" t="s">
        <v>33</v>
      </c>
      <c r="D26" s="142"/>
      <c r="E26" s="142"/>
      <c r="F26" s="287" t="s">
        <v>142</v>
      </c>
      <c r="G26" s="288"/>
      <c r="H26" s="288"/>
      <c r="I26" s="288"/>
      <c r="J26" s="289"/>
      <c r="K26" s="72"/>
      <c r="L26" s="72"/>
      <c r="M26" s="96"/>
      <c r="N26" s="97" t="s">
        <v>118</v>
      </c>
      <c r="O26" s="98" t="s">
        <v>51</v>
      </c>
      <c r="P26" s="73"/>
      <c r="Q26" s="141" t="e">
        <f>IF(B26="","",VLOOKUP(B26,[1]申込書!$B$16:$AG$115,27,TRUE))</f>
        <v>#N/A</v>
      </c>
      <c r="R26" s="142"/>
      <c r="S26" s="290"/>
    </row>
    <row r="27" spans="1:19" s="94" customFormat="1" ht="15" customHeight="1">
      <c r="A27" s="95">
        <v>19</v>
      </c>
      <c r="B27" s="71">
        <v>19</v>
      </c>
      <c r="C27" s="141" t="s">
        <v>33</v>
      </c>
      <c r="D27" s="142"/>
      <c r="E27" s="142"/>
      <c r="F27" s="287" t="s">
        <v>143</v>
      </c>
      <c r="G27" s="288"/>
      <c r="H27" s="288"/>
      <c r="I27" s="288"/>
      <c r="J27" s="289"/>
      <c r="K27" s="72"/>
      <c r="L27" s="72"/>
      <c r="M27" s="96"/>
      <c r="N27" s="97" t="s">
        <v>118</v>
      </c>
      <c r="O27" s="98" t="s">
        <v>51</v>
      </c>
      <c r="P27" s="73"/>
      <c r="Q27" s="141" t="e">
        <f>IF(B27="","",VLOOKUP(B27,[1]申込書!$B$16:$AG$115,27,TRUE))</f>
        <v>#N/A</v>
      </c>
      <c r="R27" s="142"/>
      <c r="S27" s="290"/>
    </row>
    <row r="28" spans="1:19" s="94" customFormat="1" ht="15" customHeight="1">
      <c r="A28" s="95">
        <v>20</v>
      </c>
      <c r="B28" s="71">
        <v>20</v>
      </c>
      <c r="C28" s="141" t="s">
        <v>33</v>
      </c>
      <c r="D28" s="142"/>
      <c r="E28" s="142"/>
      <c r="F28" s="287" t="s">
        <v>144</v>
      </c>
      <c r="G28" s="288"/>
      <c r="H28" s="288"/>
      <c r="I28" s="288"/>
      <c r="J28" s="289"/>
      <c r="K28" s="72"/>
      <c r="L28" s="72" t="s">
        <v>120</v>
      </c>
      <c r="M28" s="96"/>
      <c r="N28" s="97" t="s">
        <v>118</v>
      </c>
      <c r="O28" s="98" t="s">
        <v>51</v>
      </c>
      <c r="P28" s="73"/>
      <c r="Q28" s="141" t="e">
        <f>IF(B28="","",VLOOKUP(B28,[1]申込書!$B$16:$AG$115,27,TRUE))</f>
        <v>#N/A</v>
      </c>
      <c r="R28" s="142"/>
      <c r="S28" s="290"/>
    </row>
    <row r="29" spans="1:19" s="94" customFormat="1" ht="15" customHeight="1">
      <c r="A29" s="95"/>
      <c r="B29" s="71"/>
      <c r="C29" s="141" t="s">
        <v>33</v>
      </c>
      <c r="D29" s="142"/>
      <c r="E29" s="142"/>
      <c r="F29" s="287" t="str">
        <f>IF(A29="","",VLOOKUP(A29,[1]申込書!$A$16:$AA$115,3,FALSE))</f>
        <v/>
      </c>
      <c r="G29" s="288"/>
      <c r="H29" s="288"/>
      <c r="I29" s="288"/>
      <c r="J29" s="289"/>
      <c r="K29" s="72"/>
      <c r="L29" s="72" t="s">
        <v>120</v>
      </c>
      <c r="M29" s="96"/>
      <c r="N29" s="97" t="s">
        <v>118</v>
      </c>
      <c r="O29" s="98" t="s">
        <v>51</v>
      </c>
      <c r="P29" s="73"/>
      <c r="Q29" s="141" t="str">
        <f>IF(B29="","",VLOOKUP(B29,[1]申込書!$B$16:$AG$115,27,TRUE))</f>
        <v/>
      </c>
      <c r="R29" s="142"/>
      <c r="S29" s="290"/>
    </row>
    <row r="30" spans="1:19" s="94" customFormat="1" ht="15" customHeight="1">
      <c r="A30" s="95"/>
      <c r="B30" s="71"/>
      <c r="C30" s="141" t="s">
        <v>33</v>
      </c>
      <c r="D30" s="142"/>
      <c r="E30" s="142"/>
      <c r="F30" s="287" t="str">
        <f>IF(A30="","",VLOOKUP(A30,[1]申込書!$A$16:$AA$115,3,FALSE))</f>
        <v/>
      </c>
      <c r="G30" s="288"/>
      <c r="H30" s="288"/>
      <c r="I30" s="288"/>
      <c r="J30" s="289"/>
      <c r="K30" s="72"/>
      <c r="L30" s="72" t="s">
        <v>120</v>
      </c>
      <c r="M30" s="96"/>
      <c r="N30" s="97" t="s">
        <v>118</v>
      </c>
      <c r="O30" s="98" t="s">
        <v>51</v>
      </c>
      <c r="P30" s="73"/>
      <c r="Q30" s="141" t="str">
        <f>IF(B30="","",VLOOKUP(B30,[1]申込書!$B$16:$AG$115,27,TRUE))</f>
        <v/>
      </c>
      <c r="R30" s="142"/>
      <c r="S30" s="290"/>
    </row>
    <row r="31" spans="1:19" s="94" customFormat="1" ht="15" customHeight="1">
      <c r="A31" s="95"/>
      <c r="B31" s="71"/>
      <c r="C31" s="141" t="s">
        <v>33</v>
      </c>
      <c r="D31" s="142"/>
      <c r="E31" s="142"/>
      <c r="F31" s="287" t="str">
        <f>IF(A31="","",VLOOKUP(A31,[1]申込書!$A$16:$AA$115,3,FALSE))</f>
        <v/>
      </c>
      <c r="G31" s="288"/>
      <c r="H31" s="288"/>
      <c r="I31" s="288"/>
      <c r="J31" s="289"/>
      <c r="K31" s="72"/>
      <c r="L31" s="72"/>
      <c r="M31" s="96"/>
      <c r="N31" s="97" t="s">
        <v>118</v>
      </c>
      <c r="O31" s="98" t="s">
        <v>51</v>
      </c>
      <c r="P31" s="73"/>
      <c r="Q31" s="141" t="str">
        <f>IF(B31="","",VLOOKUP(B31,[1]申込書!$B$16:$AG$115,27,TRUE))</f>
        <v/>
      </c>
      <c r="R31" s="142"/>
      <c r="S31" s="290"/>
    </row>
    <row r="32" spans="1:19" s="94" customFormat="1" ht="15" customHeight="1">
      <c r="A32" s="95"/>
      <c r="B32" s="71"/>
      <c r="C32" s="141" t="s">
        <v>33</v>
      </c>
      <c r="D32" s="142"/>
      <c r="E32" s="142"/>
      <c r="F32" s="287" t="str">
        <f>IF(A32="","",VLOOKUP(A32,[1]申込書!$A$16:$AA$115,3,FALSE))</f>
        <v/>
      </c>
      <c r="G32" s="288"/>
      <c r="H32" s="288"/>
      <c r="I32" s="288"/>
      <c r="J32" s="289"/>
      <c r="K32" s="72"/>
      <c r="L32" s="72"/>
      <c r="M32" s="99"/>
      <c r="N32" s="97" t="s">
        <v>118</v>
      </c>
      <c r="O32" s="98" t="s">
        <v>51</v>
      </c>
      <c r="P32" s="100"/>
      <c r="Q32" s="141" t="str">
        <f>IF(B32="","",VLOOKUP(B32,[1]申込書!$B$16:$AG$115,27,TRUE))</f>
        <v/>
      </c>
      <c r="R32" s="142"/>
      <c r="S32" s="290"/>
    </row>
    <row r="33" spans="1:19" s="94" customFormat="1" ht="15" customHeight="1">
      <c r="A33" s="95"/>
      <c r="B33" s="71"/>
      <c r="C33" s="141" t="s">
        <v>33</v>
      </c>
      <c r="D33" s="142"/>
      <c r="E33" s="142"/>
      <c r="F33" s="287" t="str">
        <f>IF(A33="","",VLOOKUP(A33,[1]申込書!$A$16:$AA$115,3,FALSE))</f>
        <v/>
      </c>
      <c r="G33" s="288"/>
      <c r="H33" s="288"/>
      <c r="I33" s="288"/>
      <c r="J33" s="289"/>
      <c r="K33" s="72"/>
      <c r="L33" s="72"/>
      <c r="M33" s="99"/>
      <c r="N33" s="97" t="s">
        <v>118</v>
      </c>
      <c r="O33" s="98" t="s">
        <v>51</v>
      </c>
      <c r="P33" s="100"/>
      <c r="Q33" s="141" t="str">
        <f>IF(B33="","",VLOOKUP(B33,[1]申込書!$B$16:$AG$115,27,TRUE))</f>
        <v/>
      </c>
      <c r="R33" s="142"/>
      <c r="S33" s="290"/>
    </row>
    <row r="34" spans="1:19" s="94" customFormat="1" ht="15" customHeight="1">
      <c r="A34" s="95"/>
      <c r="B34" s="71"/>
      <c r="C34" s="141" t="s">
        <v>33</v>
      </c>
      <c r="D34" s="142"/>
      <c r="E34" s="142"/>
      <c r="F34" s="287" t="str">
        <f>IF(A34="","",VLOOKUP(A34,[1]申込書!$A$16:$AA$115,3,FALSE))</f>
        <v/>
      </c>
      <c r="G34" s="288"/>
      <c r="H34" s="288"/>
      <c r="I34" s="288"/>
      <c r="J34" s="289"/>
      <c r="K34" s="72"/>
      <c r="L34" s="72"/>
      <c r="M34" s="99"/>
      <c r="N34" s="97" t="s">
        <v>118</v>
      </c>
      <c r="O34" s="98" t="s">
        <v>51</v>
      </c>
      <c r="P34" s="100"/>
      <c r="Q34" s="141" t="str">
        <f>IF(B34="","",VLOOKUP(B34,[1]申込書!$B$16:$AG$115,27,TRUE))</f>
        <v/>
      </c>
      <c r="R34" s="142"/>
      <c r="S34" s="290"/>
    </row>
    <row r="35" spans="1:19" s="94" customFormat="1" ht="15" customHeight="1">
      <c r="A35" s="95"/>
      <c r="B35" s="71"/>
      <c r="C35" s="141" t="s">
        <v>33</v>
      </c>
      <c r="D35" s="142"/>
      <c r="E35" s="142"/>
      <c r="F35" s="287" t="str">
        <f>IF(A35="","",VLOOKUP(A35,[1]申込書!$A$16:$AA$115,3,FALSE))</f>
        <v/>
      </c>
      <c r="G35" s="288"/>
      <c r="H35" s="288"/>
      <c r="I35" s="288"/>
      <c r="J35" s="289"/>
      <c r="K35" s="72"/>
      <c r="L35" s="72"/>
      <c r="M35" s="99"/>
      <c r="N35" s="97" t="s">
        <v>118</v>
      </c>
      <c r="O35" s="98" t="s">
        <v>51</v>
      </c>
      <c r="P35" s="100"/>
      <c r="Q35" s="141" t="str">
        <f>IF(B35="","",VLOOKUP(B35,[1]申込書!$B$16:$AG$115,27,TRUE))</f>
        <v/>
      </c>
      <c r="R35" s="142"/>
      <c r="S35" s="290"/>
    </row>
    <row r="36" spans="1:19" s="94" customFormat="1" ht="15" customHeight="1">
      <c r="A36" s="95"/>
      <c r="B36" s="71"/>
      <c r="C36" s="141" t="s">
        <v>33</v>
      </c>
      <c r="D36" s="142"/>
      <c r="E36" s="142"/>
      <c r="F36" s="287" t="str">
        <f>IF(A36="","",VLOOKUP(A36,[1]申込書!$A$16:$AA$115,3,FALSE))</f>
        <v/>
      </c>
      <c r="G36" s="288"/>
      <c r="H36" s="288"/>
      <c r="I36" s="288"/>
      <c r="J36" s="289"/>
      <c r="K36" s="72"/>
      <c r="L36" s="72"/>
      <c r="M36" s="99"/>
      <c r="N36" s="97" t="s">
        <v>118</v>
      </c>
      <c r="O36" s="98" t="s">
        <v>51</v>
      </c>
      <c r="P36" s="100"/>
      <c r="Q36" s="141" t="str">
        <f>IF(B36="","",VLOOKUP(B36,[1]申込書!$B$16:$AG$115,27,TRUE))</f>
        <v/>
      </c>
      <c r="R36" s="142"/>
      <c r="S36" s="290"/>
    </row>
    <row r="37" spans="1:19" s="94" customFormat="1" ht="15" customHeight="1">
      <c r="A37" s="95"/>
      <c r="B37" s="71"/>
      <c r="C37" s="141" t="s">
        <v>33</v>
      </c>
      <c r="D37" s="142"/>
      <c r="E37" s="142"/>
      <c r="F37" s="287" t="str">
        <f>IF(A37="","",VLOOKUP(A37,[1]申込書!$A$16:$AA$115,3,FALSE))</f>
        <v/>
      </c>
      <c r="G37" s="288"/>
      <c r="H37" s="288"/>
      <c r="I37" s="288"/>
      <c r="J37" s="289"/>
      <c r="K37" s="72"/>
      <c r="L37" s="72"/>
      <c r="M37" s="99"/>
      <c r="N37" s="97" t="s">
        <v>118</v>
      </c>
      <c r="O37" s="98" t="s">
        <v>51</v>
      </c>
      <c r="P37" s="100"/>
      <c r="Q37" s="141" t="str">
        <f>IF(B37="","",VLOOKUP(B37,[1]申込書!$B$16:$AG$115,27,TRUE))</f>
        <v/>
      </c>
      <c r="R37" s="142"/>
      <c r="S37" s="290"/>
    </row>
    <row r="38" spans="1:19" s="94" customFormat="1" ht="15" customHeight="1">
      <c r="A38" s="95"/>
      <c r="B38" s="71"/>
      <c r="C38" s="141" t="s">
        <v>33</v>
      </c>
      <c r="D38" s="142"/>
      <c r="E38" s="142"/>
      <c r="F38" s="287" t="str">
        <f>IF(A38="","",VLOOKUP(A38,[1]申込書!$A$16:$AA$115,3,FALSE))</f>
        <v/>
      </c>
      <c r="G38" s="288"/>
      <c r="H38" s="288"/>
      <c r="I38" s="288"/>
      <c r="J38" s="289"/>
      <c r="K38" s="72"/>
      <c r="L38" s="72"/>
      <c r="M38" s="99"/>
      <c r="N38" s="97" t="s">
        <v>118</v>
      </c>
      <c r="O38" s="98" t="s">
        <v>51</v>
      </c>
      <c r="P38" s="100"/>
      <c r="Q38" s="141" t="str">
        <f>IF(B38="","",VLOOKUP(B38,[1]申込書!$B$16:$AG$115,27,TRUE))</f>
        <v/>
      </c>
      <c r="R38" s="142"/>
      <c r="S38" s="290"/>
    </row>
    <row r="39" spans="1:19" s="94" customFormat="1" ht="15" customHeight="1">
      <c r="A39" s="95"/>
      <c r="B39" s="71"/>
      <c r="C39" s="141" t="s">
        <v>33</v>
      </c>
      <c r="D39" s="142"/>
      <c r="E39" s="142"/>
      <c r="F39" s="287" t="str">
        <f>IF(A39="","",VLOOKUP(A39,[1]申込書!$A$16:$AA$115,3,FALSE))</f>
        <v/>
      </c>
      <c r="G39" s="288"/>
      <c r="H39" s="288"/>
      <c r="I39" s="288"/>
      <c r="J39" s="289"/>
      <c r="K39" s="72"/>
      <c r="L39" s="72"/>
      <c r="M39" s="99"/>
      <c r="N39" s="97" t="s">
        <v>118</v>
      </c>
      <c r="O39" s="98" t="s">
        <v>51</v>
      </c>
      <c r="P39" s="100"/>
      <c r="Q39" s="141" t="str">
        <f>IF(B39="","",VLOOKUP(B39,[1]申込書!$B$16:$AG$115,27,TRUE))</f>
        <v/>
      </c>
      <c r="R39" s="142"/>
      <c r="S39" s="290"/>
    </row>
    <row r="40" spans="1:19" s="94" customFormat="1" ht="15" customHeight="1">
      <c r="A40" s="95"/>
      <c r="B40" s="71"/>
      <c r="C40" s="141" t="s">
        <v>33</v>
      </c>
      <c r="D40" s="142"/>
      <c r="E40" s="142"/>
      <c r="F40" s="287" t="str">
        <f>IF(A40="","",VLOOKUP(A40,[1]申込書!$A$16:$AA$115,3,FALSE))</f>
        <v/>
      </c>
      <c r="G40" s="288"/>
      <c r="H40" s="288"/>
      <c r="I40" s="288"/>
      <c r="J40" s="289"/>
      <c r="K40" s="72"/>
      <c r="L40" s="72"/>
      <c r="M40" s="99"/>
      <c r="N40" s="97" t="s">
        <v>118</v>
      </c>
      <c r="O40" s="98" t="s">
        <v>51</v>
      </c>
      <c r="P40" s="100"/>
      <c r="Q40" s="141" t="str">
        <f>IF(B40="","",VLOOKUP(B40,[1]申込書!$B$16:$AG$115,27,TRUE))</f>
        <v/>
      </c>
      <c r="R40" s="142"/>
      <c r="S40" s="290"/>
    </row>
    <row r="41" spans="1:19" s="94" customFormat="1" ht="15" customHeight="1">
      <c r="A41" s="95"/>
      <c r="B41" s="71"/>
      <c r="C41" s="141" t="s">
        <v>33</v>
      </c>
      <c r="D41" s="142"/>
      <c r="E41" s="142"/>
      <c r="F41" s="287" t="str">
        <f>IF(A41="","",VLOOKUP(A41,[1]申込書!$A$16:$AA$115,3,FALSE))</f>
        <v/>
      </c>
      <c r="G41" s="288"/>
      <c r="H41" s="288"/>
      <c r="I41" s="288"/>
      <c r="J41" s="289"/>
      <c r="K41" s="72"/>
      <c r="L41" s="72"/>
      <c r="M41" s="99"/>
      <c r="N41" s="97" t="s">
        <v>118</v>
      </c>
      <c r="O41" s="98" t="s">
        <v>51</v>
      </c>
      <c r="P41" s="100"/>
      <c r="Q41" s="141" t="str">
        <f>IF(B41="","",VLOOKUP(B41,[1]申込書!$B$16:$AG$115,27,TRUE))</f>
        <v/>
      </c>
      <c r="R41" s="142"/>
      <c r="S41" s="290"/>
    </row>
    <row r="42" spans="1:19" s="94" customFormat="1" ht="15" customHeight="1">
      <c r="A42" s="95"/>
      <c r="B42" s="71"/>
      <c r="C42" s="141" t="s">
        <v>33</v>
      </c>
      <c r="D42" s="142"/>
      <c r="E42" s="142"/>
      <c r="F42" s="287" t="str">
        <f>IF(A42="","",VLOOKUP(A42,[1]申込書!$A$16:$AA$115,3,FALSE))</f>
        <v/>
      </c>
      <c r="G42" s="288"/>
      <c r="H42" s="288"/>
      <c r="I42" s="288"/>
      <c r="J42" s="289"/>
      <c r="K42" s="72"/>
      <c r="L42" s="72"/>
      <c r="M42" s="99"/>
      <c r="N42" s="97" t="s">
        <v>118</v>
      </c>
      <c r="O42" s="98" t="s">
        <v>51</v>
      </c>
      <c r="P42" s="100"/>
      <c r="Q42" s="141" t="str">
        <f>IF(B42="","",VLOOKUP(B42,[1]申込書!$B$16:$AG$115,27,TRUE))</f>
        <v/>
      </c>
      <c r="R42" s="142"/>
      <c r="S42" s="290"/>
    </row>
    <row r="43" spans="1:19" s="94" customFormat="1" ht="15" customHeight="1">
      <c r="A43" s="95"/>
      <c r="B43" s="71"/>
      <c r="C43" s="141" t="s">
        <v>33</v>
      </c>
      <c r="D43" s="142"/>
      <c r="E43" s="142"/>
      <c r="F43" s="287" t="str">
        <f>IF(A43="","",VLOOKUP(A43,[1]申込書!$A$16:$AA$115,3,FALSE))</f>
        <v/>
      </c>
      <c r="G43" s="288"/>
      <c r="H43" s="288"/>
      <c r="I43" s="288"/>
      <c r="J43" s="289"/>
      <c r="K43" s="72"/>
      <c r="L43" s="72"/>
      <c r="M43" s="99"/>
      <c r="N43" s="97" t="s">
        <v>118</v>
      </c>
      <c r="O43" s="98" t="s">
        <v>51</v>
      </c>
      <c r="P43" s="100"/>
      <c r="Q43" s="141" t="str">
        <f>IF(B43="","",VLOOKUP(B43,[1]申込書!$B$16:$AG$115,27,TRUE))</f>
        <v/>
      </c>
      <c r="R43" s="142"/>
      <c r="S43" s="290"/>
    </row>
    <row r="44" spans="1:19" s="94" customFormat="1" ht="15" customHeight="1">
      <c r="A44" s="95"/>
      <c r="B44" s="71"/>
      <c r="C44" s="141" t="s">
        <v>33</v>
      </c>
      <c r="D44" s="142"/>
      <c r="E44" s="142"/>
      <c r="F44" s="287" t="str">
        <f>IF(A44="","",VLOOKUP(A44,[1]申込書!$A$16:$AA$115,3,FALSE))</f>
        <v/>
      </c>
      <c r="G44" s="288"/>
      <c r="H44" s="288"/>
      <c r="I44" s="288"/>
      <c r="J44" s="289"/>
      <c r="K44" s="72"/>
      <c r="L44" s="72"/>
      <c r="M44" s="99"/>
      <c r="N44" s="97" t="s">
        <v>118</v>
      </c>
      <c r="O44" s="98" t="s">
        <v>51</v>
      </c>
      <c r="P44" s="100"/>
      <c r="Q44" s="141" t="str">
        <f>IF(B44="","",VLOOKUP(B44,[1]申込書!$B$16:$AG$115,27,TRUE))</f>
        <v/>
      </c>
      <c r="R44" s="142"/>
      <c r="S44" s="290"/>
    </row>
    <row r="45" spans="1:19" s="94" customFormat="1" ht="15" customHeight="1">
      <c r="A45" s="95"/>
      <c r="B45" s="71"/>
      <c r="C45" s="141" t="s">
        <v>33</v>
      </c>
      <c r="D45" s="142"/>
      <c r="E45" s="142"/>
      <c r="F45" s="287" t="str">
        <f>IF(A45="","",VLOOKUP(A45,[1]申込書!$A$16:$AA$115,3,FALSE))</f>
        <v/>
      </c>
      <c r="G45" s="288"/>
      <c r="H45" s="288"/>
      <c r="I45" s="288"/>
      <c r="J45" s="289"/>
      <c r="K45" s="72"/>
      <c r="L45" s="72"/>
      <c r="M45" s="99"/>
      <c r="N45" s="97" t="s">
        <v>118</v>
      </c>
      <c r="O45" s="98" t="s">
        <v>51</v>
      </c>
      <c r="P45" s="100"/>
      <c r="Q45" s="141" t="str">
        <f>IF(B45="","",VLOOKUP(B45,[1]申込書!$B$16:$AG$115,27,TRUE))</f>
        <v/>
      </c>
      <c r="R45" s="142"/>
      <c r="S45" s="290"/>
    </row>
    <row r="46" spans="1:19" s="94" customFormat="1" ht="15" customHeight="1">
      <c r="A46" s="95"/>
      <c r="B46" s="71"/>
      <c r="C46" s="141" t="s">
        <v>33</v>
      </c>
      <c r="D46" s="142"/>
      <c r="E46" s="142"/>
      <c r="F46" s="287" t="str">
        <f>IF(A46="","",VLOOKUP(A46,[1]申込書!$A$16:$AA$115,3,FALSE))</f>
        <v/>
      </c>
      <c r="G46" s="288"/>
      <c r="H46" s="288"/>
      <c r="I46" s="288"/>
      <c r="J46" s="289"/>
      <c r="K46" s="72"/>
      <c r="L46" s="72"/>
      <c r="M46" s="99"/>
      <c r="N46" s="97" t="s">
        <v>118</v>
      </c>
      <c r="O46" s="98" t="s">
        <v>51</v>
      </c>
      <c r="P46" s="100"/>
      <c r="Q46" s="141" t="str">
        <f>IF(B46="","",VLOOKUP(B46,[1]申込書!$B$16:$AG$115,27,TRUE))</f>
        <v/>
      </c>
      <c r="R46" s="142"/>
      <c r="S46" s="290"/>
    </row>
    <row r="47" spans="1:19" s="94" customFormat="1" ht="15" customHeight="1">
      <c r="A47" s="95"/>
      <c r="B47" s="71"/>
      <c r="C47" s="141" t="s">
        <v>33</v>
      </c>
      <c r="D47" s="142"/>
      <c r="E47" s="142"/>
      <c r="F47" s="287" t="str">
        <f>IF(A47="","",VLOOKUP(A47,[1]申込書!$A$16:$AA$115,3,FALSE))</f>
        <v/>
      </c>
      <c r="G47" s="288"/>
      <c r="H47" s="288"/>
      <c r="I47" s="288"/>
      <c r="J47" s="289"/>
      <c r="K47" s="72"/>
      <c r="L47" s="72"/>
      <c r="M47" s="99"/>
      <c r="N47" s="97" t="s">
        <v>118</v>
      </c>
      <c r="O47" s="98" t="s">
        <v>51</v>
      </c>
      <c r="P47" s="100"/>
      <c r="Q47" s="141" t="str">
        <f>IF(B47="","",VLOOKUP(B47,[1]申込書!$B$16:$AG$115,27,TRUE))</f>
        <v/>
      </c>
      <c r="R47" s="142"/>
      <c r="S47" s="290"/>
    </row>
    <row r="48" spans="1:19" s="94" customFormat="1" ht="15" customHeight="1">
      <c r="A48" s="95"/>
      <c r="B48" s="71"/>
      <c r="C48" s="141" t="s">
        <v>33</v>
      </c>
      <c r="D48" s="142"/>
      <c r="E48" s="142"/>
      <c r="F48" s="287" t="str">
        <f>IF(A48="","",VLOOKUP(A48,[1]申込書!$A$16:$AA$115,3,FALSE))</f>
        <v/>
      </c>
      <c r="G48" s="288"/>
      <c r="H48" s="288"/>
      <c r="I48" s="288"/>
      <c r="J48" s="289"/>
      <c r="K48" s="72"/>
      <c r="L48" s="72"/>
      <c r="M48" s="99"/>
      <c r="N48" s="97" t="s">
        <v>118</v>
      </c>
      <c r="O48" s="98" t="s">
        <v>51</v>
      </c>
      <c r="P48" s="100"/>
      <c r="Q48" s="141" t="str">
        <f>IF(B48="","",VLOOKUP(B48,[1]申込書!$B$16:$AG$115,27,TRUE))</f>
        <v/>
      </c>
      <c r="R48" s="142"/>
      <c r="S48" s="290"/>
    </row>
    <row r="49" spans="1:19" ht="26.1" customHeight="1" thickBot="1">
      <c r="A49" s="277" t="s">
        <v>30</v>
      </c>
      <c r="B49" s="278"/>
      <c r="C49" s="278"/>
      <c r="D49" s="278"/>
      <c r="E49" s="279"/>
      <c r="F49" s="280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2"/>
    </row>
    <row r="50" spans="1:19" ht="12" customHeight="1">
      <c r="A50" s="101" t="s">
        <v>17</v>
      </c>
      <c r="B50" s="283" t="s">
        <v>83</v>
      </c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4"/>
    </row>
    <row r="51" spans="1:19" ht="12" customHeight="1">
      <c r="A51" s="102" t="s">
        <v>17</v>
      </c>
      <c r="B51" s="285" t="s">
        <v>32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6"/>
    </row>
    <row r="52" spans="1:19" ht="12" customHeight="1">
      <c r="A52" s="102" t="s">
        <v>17</v>
      </c>
      <c r="B52" s="103" t="s">
        <v>34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4"/>
    </row>
    <row r="53" spans="1:19" ht="12" customHeight="1" thickBot="1">
      <c r="A53" s="105" t="s">
        <v>17</v>
      </c>
      <c r="B53" s="106" t="s">
        <v>75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7"/>
    </row>
    <row r="54" spans="1:19" ht="18" customHeight="1">
      <c r="A54" s="153" t="s">
        <v>82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>
      <formula1>"△"</formula1>
    </dataValidation>
    <dataValidation type="list" allowBlank="1" showInputMessage="1" showErrorMessage="1" sqref="K9:K48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K55"/>
  <sheetViews>
    <sheetView view="pageBreakPreview" zoomScale="60" zoomScaleNormal="70" workbookViewId="0">
      <selection activeCell="D6" sqref="D6"/>
    </sheetView>
  </sheetViews>
  <sheetFormatPr defaultColWidth="8.88671875" defaultRowHeight="18"/>
  <cols>
    <col min="1" max="1" width="2.5546875" style="44" customWidth="1"/>
    <col min="2" max="2" width="4.33203125" style="44" bestFit="1" customWidth="1"/>
    <col min="3" max="3" width="3.21875" style="44" customWidth="1"/>
    <col min="4" max="4" width="6.33203125" style="44" customWidth="1"/>
    <col min="5" max="11" width="3.21875" style="46" customWidth="1"/>
    <col min="12" max="30" width="6.6640625" style="44" customWidth="1"/>
    <col min="31" max="32" width="8.88671875" style="44"/>
    <col min="33" max="33" width="9.44140625" style="44" customWidth="1"/>
    <col min="34" max="16384" width="8.88671875" style="44"/>
  </cols>
  <sheetData>
    <row r="1" spans="2:37" ht="28.8">
      <c r="B1" s="57" t="s">
        <v>93</v>
      </c>
      <c r="C1" s="41"/>
      <c r="D1" s="41"/>
      <c r="E1" s="42"/>
      <c r="F1" s="42"/>
      <c r="G1" s="42"/>
      <c r="H1" s="42"/>
      <c r="I1" s="42"/>
      <c r="J1" s="42"/>
      <c r="K1" s="4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79">
        <v>2</v>
      </c>
      <c r="X1" s="352" t="s">
        <v>116</v>
      </c>
      <c r="Y1" s="352"/>
      <c r="Z1" s="80" t="s">
        <v>146</v>
      </c>
      <c r="AA1" s="81"/>
      <c r="AB1" s="82" t="s">
        <v>0</v>
      </c>
      <c r="AC1" s="82" t="s">
        <v>0</v>
      </c>
      <c r="AD1" s="373">
        <f>[2]申込書!$E$3</f>
        <v>0</v>
      </c>
      <c r="AE1" s="373"/>
      <c r="AF1" s="373"/>
      <c r="AG1" s="373"/>
      <c r="AH1" s="78"/>
      <c r="AI1" s="43"/>
      <c r="AJ1" s="43"/>
      <c r="AK1" s="43"/>
    </row>
    <row r="2" spans="2:37" ht="4.5" customHeight="1" thickBot="1">
      <c r="B2" s="45"/>
      <c r="C2" s="45"/>
    </row>
    <row r="3" spans="2:37" s="47" customFormat="1" ht="16.5" customHeight="1">
      <c r="B3" s="367" t="s">
        <v>124</v>
      </c>
      <c r="C3" s="368"/>
      <c r="D3" s="353" t="s">
        <v>94</v>
      </c>
      <c r="E3" s="361" t="s">
        <v>95</v>
      </c>
      <c r="F3" s="362"/>
      <c r="G3" s="362"/>
      <c r="H3" s="362"/>
      <c r="I3" s="362"/>
      <c r="J3" s="362"/>
      <c r="K3" s="363"/>
      <c r="L3" s="61" t="s">
        <v>96</v>
      </c>
      <c r="M3" s="51" t="s">
        <v>97</v>
      </c>
      <c r="N3" s="51" t="s">
        <v>98</v>
      </c>
      <c r="O3" s="51" t="s">
        <v>99</v>
      </c>
      <c r="P3" s="51" t="s">
        <v>100</v>
      </c>
      <c r="Q3" s="51" t="s">
        <v>101</v>
      </c>
      <c r="R3" s="51" t="s">
        <v>102</v>
      </c>
      <c r="S3" s="51" t="s">
        <v>103</v>
      </c>
      <c r="T3" s="54" t="s">
        <v>104</v>
      </c>
      <c r="U3" s="53" t="s">
        <v>105</v>
      </c>
      <c r="V3" s="51" t="s">
        <v>106</v>
      </c>
      <c r="W3" s="51" t="s">
        <v>107</v>
      </c>
      <c r="X3" s="51" t="s">
        <v>108</v>
      </c>
      <c r="Y3" s="54" t="s">
        <v>109</v>
      </c>
      <c r="Z3" s="53" t="s">
        <v>110</v>
      </c>
      <c r="AA3" s="51" t="s">
        <v>111</v>
      </c>
      <c r="AB3" s="51" t="s">
        <v>112</v>
      </c>
      <c r="AC3" s="51" t="s">
        <v>113</v>
      </c>
      <c r="AD3" s="70" t="s">
        <v>147</v>
      </c>
      <c r="AE3" s="359" t="s">
        <v>114</v>
      </c>
      <c r="AF3" s="357" t="s">
        <v>115</v>
      </c>
      <c r="AG3" s="355" t="str">
        <f>"プロテクト"&amp;COUNTA(AG4:AG54)&amp;"名"</f>
        <v>プロテクト0名</v>
      </c>
    </row>
    <row r="4" spans="2:37" s="47" customFormat="1" ht="16.5" customHeight="1" thickBot="1">
      <c r="B4" s="369"/>
      <c r="C4" s="370"/>
      <c r="D4" s="354"/>
      <c r="E4" s="364"/>
      <c r="F4" s="365"/>
      <c r="G4" s="365"/>
      <c r="H4" s="365"/>
      <c r="I4" s="365"/>
      <c r="J4" s="365"/>
      <c r="K4" s="366"/>
      <c r="L4" s="62">
        <v>44238</v>
      </c>
      <c r="M4" s="52">
        <v>44240</v>
      </c>
      <c r="N4" s="52">
        <v>44250</v>
      </c>
      <c r="O4" s="52">
        <v>44260</v>
      </c>
      <c r="P4" s="52">
        <v>44281</v>
      </c>
      <c r="Q4" s="52">
        <v>44303</v>
      </c>
      <c r="R4" s="52">
        <v>44309</v>
      </c>
      <c r="S4" s="52">
        <v>44317</v>
      </c>
      <c r="T4" s="56">
        <v>44319</v>
      </c>
      <c r="U4" s="55">
        <v>44351</v>
      </c>
      <c r="V4" s="52">
        <v>44359</v>
      </c>
      <c r="W4" s="52">
        <v>44365</v>
      </c>
      <c r="X4" s="52">
        <v>44393</v>
      </c>
      <c r="Y4" s="56">
        <v>44395</v>
      </c>
      <c r="Z4" s="55">
        <v>44456</v>
      </c>
      <c r="AA4" s="52">
        <v>44458</v>
      </c>
      <c r="AB4" s="52">
        <v>44462</v>
      </c>
      <c r="AC4" s="52">
        <v>44470</v>
      </c>
      <c r="AD4" s="83">
        <v>44844</v>
      </c>
      <c r="AE4" s="360"/>
      <c r="AF4" s="358"/>
      <c r="AG4" s="356"/>
    </row>
    <row r="5" spans="2:37" s="50" customFormat="1" ht="18" customHeight="1" thickTop="1">
      <c r="B5" s="371">
        <v>1</v>
      </c>
      <c r="C5" s="372"/>
      <c r="D5" s="76"/>
      <c r="E5" s="350">
        <f>IF(B5="","",VLOOKUP(B5,申込書!$A$16:$AA$115,3,FALSE))</f>
        <v>0</v>
      </c>
      <c r="F5" s="350"/>
      <c r="G5" s="350"/>
      <c r="H5" s="350"/>
      <c r="I5" s="350"/>
      <c r="J5" s="350"/>
      <c r="K5" s="351"/>
      <c r="L5" s="84"/>
      <c r="M5" s="85"/>
      <c r="N5" s="85"/>
      <c r="O5" s="85"/>
      <c r="P5" s="85"/>
      <c r="Q5" s="85"/>
      <c r="R5" s="85"/>
      <c r="S5" s="85"/>
      <c r="T5" s="86"/>
      <c r="U5" s="87"/>
      <c r="V5" s="85"/>
      <c r="W5" s="85"/>
      <c r="X5" s="85"/>
      <c r="Y5" s="86"/>
      <c r="Z5" s="87"/>
      <c r="AA5" s="85"/>
      <c r="AB5" s="85"/>
      <c r="AC5" s="85"/>
      <c r="AD5" s="86"/>
      <c r="AE5" s="58">
        <f>SUM(L5:AD5)</f>
        <v>0</v>
      </c>
      <c r="AF5" s="48">
        <f t="shared" ref="AF5:AF36" si="0">RANK(AE5,$AE$5:$AE$54)</f>
        <v>1</v>
      </c>
      <c r="AG5" s="49"/>
    </row>
    <row r="6" spans="2:37" s="50" customFormat="1" ht="18" customHeight="1">
      <c r="B6" s="348">
        <v>2</v>
      </c>
      <c r="C6" s="349"/>
      <c r="D6" s="77"/>
      <c r="E6" s="350">
        <f>IF(B6="","",VLOOKUP(B6,申込書!$A$16:$AA$115,3,FALSE))</f>
        <v>0</v>
      </c>
      <c r="F6" s="350"/>
      <c r="G6" s="350"/>
      <c r="H6" s="350"/>
      <c r="I6" s="350"/>
      <c r="J6" s="350"/>
      <c r="K6" s="351"/>
      <c r="L6" s="84"/>
      <c r="M6" s="85"/>
      <c r="N6" s="85"/>
      <c r="O6" s="85"/>
      <c r="P6" s="85"/>
      <c r="Q6" s="85"/>
      <c r="R6" s="85"/>
      <c r="S6" s="85"/>
      <c r="T6" s="86"/>
      <c r="U6" s="87"/>
      <c r="V6" s="85"/>
      <c r="W6" s="85"/>
      <c r="X6" s="85"/>
      <c r="Y6" s="86"/>
      <c r="Z6" s="87"/>
      <c r="AA6" s="85"/>
      <c r="AB6" s="85"/>
      <c r="AC6" s="85"/>
      <c r="AD6" s="86"/>
      <c r="AE6" s="58">
        <f t="shared" ref="AE6:AE54" si="1">SUM(L6:AD6)</f>
        <v>0</v>
      </c>
      <c r="AF6" s="48">
        <f t="shared" si="0"/>
        <v>1</v>
      </c>
      <c r="AG6" s="49"/>
    </row>
    <row r="7" spans="2:37" s="50" customFormat="1" ht="18" customHeight="1">
      <c r="B7" s="348">
        <v>3</v>
      </c>
      <c r="C7" s="349"/>
      <c r="D7" s="77"/>
      <c r="E7" s="350">
        <f>IF(B7="","",VLOOKUP(B7,申込書!$A$16:$AA$115,3,FALSE))</f>
        <v>0</v>
      </c>
      <c r="F7" s="350"/>
      <c r="G7" s="350"/>
      <c r="H7" s="350"/>
      <c r="I7" s="350"/>
      <c r="J7" s="350"/>
      <c r="K7" s="351"/>
      <c r="L7" s="84"/>
      <c r="M7" s="85"/>
      <c r="N7" s="85"/>
      <c r="O7" s="85"/>
      <c r="P7" s="85"/>
      <c r="Q7" s="85"/>
      <c r="R7" s="85"/>
      <c r="S7" s="85"/>
      <c r="T7" s="86"/>
      <c r="U7" s="87"/>
      <c r="V7" s="85"/>
      <c r="W7" s="85"/>
      <c r="X7" s="85"/>
      <c r="Y7" s="86"/>
      <c r="Z7" s="87"/>
      <c r="AA7" s="85"/>
      <c r="AB7" s="85"/>
      <c r="AC7" s="85"/>
      <c r="AD7" s="86"/>
      <c r="AE7" s="58">
        <f t="shared" si="1"/>
        <v>0</v>
      </c>
      <c r="AF7" s="48">
        <f t="shared" si="0"/>
        <v>1</v>
      </c>
      <c r="AG7" s="49"/>
    </row>
    <row r="8" spans="2:37" s="50" customFormat="1" ht="18" customHeight="1">
      <c r="B8" s="348">
        <v>4</v>
      </c>
      <c r="C8" s="349"/>
      <c r="D8" s="77"/>
      <c r="E8" s="350">
        <f>IF(B8="","",VLOOKUP(B8,申込書!$A$16:$AA$115,3,FALSE))</f>
        <v>0</v>
      </c>
      <c r="F8" s="350"/>
      <c r="G8" s="350"/>
      <c r="H8" s="350"/>
      <c r="I8" s="350"/>
      <c r="J8" s="350"/>
      <c r="K8" s="351"/>
      <c r="L8" s="84"/>
      <c r="M8" s="85"/>
      <c r="N8" s="85"/>
      <c r="O8" s="85"/>
      <c r="P8" s="85"/>
      <c r="Q8" s="85"/>
      <c r="R8" s="85"/>
      <c r="S8" s="85"/>
      <c r="T8" s="86"/>
      <c r="U8" s="87"/>
      <c r="V8" s="85"/>
      <c r="W8" s="85"/>
      <c r="X8" s="85"/>
      <c r="Y8" s="86"/>
      <c r="Z8" s="87"/>
      <c r="AA8" s="85"/>
      <c r="AB8" s="85"/>
      <c r="AC8" s="85"/>
      <c r="AD8" s="86"/>
      <c r="AE8" s="58">
        <f t="shared" si="1"/>
        <v>0</v>
      </c>
      <c r="AF8" s="48">
        <f t="shared" si="0"/>
        <v>1</v>
      </c>
      <c r="AG8" s="49"/>
    </row>
    <row r="9" spans="2:37" s="50" customFormat="1" ht="18" customHeight="1">
      <c r="B9" s="348">
        <v>5</v>
      </c>
      <c r="C9" s="349"/>
      <c r="D9" s="77"/>
      <c r="E9" s="350">
        <f>IF(B9="","",VLOOKUP(B9,申込書!$A$16:$AA$115,3,FALSE))</f>
        <v>0</v>
      </c>
      <c r="F9" s="350"/>
      <c r="G9" s="350"/>
      <c r="H9" s="350"/>
      <c r="I9" s="350"/>
      <c r="J9" s="350"/>
      <c r="K9" s="351"/>
      <c r="L9" s="84"/>
      <c r="M9" s="85"/>
      <c r="N9" s="85"/>
      <c r="O9" s="85"/>
      <c r="P9" s="85"/>
      <c r="Q9" s="85"/>
      <c r="R9" s="85"/>
      <c r="S9" s="85"/>
      <c r="T9" s="86"/>
      <c r="U9" s="87"/>
      <c r="V9" s="85"/>
      <c r="W9" s="85"/>
      <c r="X9" s="85"/>
      <c r="Y9" s="86"/>
      <c r="Z9" s="87"/>
      <c r="AA9" s="85"/>
      <c r="AB9" s="85"/>
      <c r="AC9" s="85"/>
      <c r="AD9" s="86"/>
      <c r="AE9" s="58">
        <f t="shared" si="1"/>
        <v>0</v>
      </c>
      <c r="AF9" s="48">
        <f t="shared" si="0"/>
        <v>1</v>
      </c>
      <c r="AG9" s="49"/>
    </row>
    <row r="10" spans="2:37" s="50" customFormat="1" ht="18" customHeight="1">
      <c r="B10" s="348">
        <v>6</v>
      </c>
      <c r="C10" s="349"/>
      <c r="D10" s="77"/>
      <c r="E10" s="350">
        <f>IF(B10="","",VLOOKUP(B10,申込書!$A$16:$AA$115,3,FALSE))</f>
        <v>0</v>
      </c>
      <c r="F10" s="350"/>
      <c r="G10" s="350"/>
      <c r="H10" s="350"/>
      <c r="I10" s="350"/>
      <c r="J10" s="350"/>
      <c r="K10" s="351"/>
      <c r="L10" s="84"/>
      <c r="M10" s="85"/>
      <c r="N10" s="85"/>
      <c r="O10" s="85"/>
      <c r="P10" s="85"/>
      <c r="Q10" s="85"/>
      <c r="R10" s="85"/>
      <c r="S10" s="85"/>
      <c r="T10" s="86"/>
      <c r="U10" s="87"/>
      <c r="V10" s="85"/>
      <c r="W10" s="85"/>
      <c r="X10" s="85"/>
      <c r="Y10" s="86"/>
      <c r="Z10" s="87"/>
      <c r="AA10" s="85"/>
      <c r="AB10" s="85"/>
      <c r="AC10" s="85"/>
      <c r="AD10" s="86"/>
      <c r="AE10" s="58">
        <f t="shared" si="1"/>
        <v>0</v>
      </c>
      <c r="AF10" s="48">
        <f t="shared" si="0"/>
        <v>1</v>
      </c>
      <c r="AG10" s="49"/>
    </row>
    <row r="11" spans="2:37" s="50" customFormat="1" ht="18" customHeight="1">
      <c r="B11" s="348">
        <v>7</v>
      </c>
      <c r="C11" s="349"/>
      <c r="D11" s="77"/>
      <c r="E11" s="350">
        <f>IF(B11="","",VLOOKUP(B11,申込書!$A$16:$AA$115,3,FALSE))</f>
        <v>0</v>
      </c>
      <c r="F11" s="350"/>
      <c r="G11" s="350"/>
      <c r="H11" s="350"/>
      <c r="I11" s="350"/>
      <c r="J11" s="350"/>
      <c r="K11" s="351"/>
      <c r="L11" s="84"/>
      <c r="M11" s="85"/>
      <c r="N11" s="85"/>
      <c r="O11" s="85"/>
      <c r="P11" s="85"/>
      <c r="Q11" s="85"/>
      <c r="R11" s="85"/>
      <c r="S11" s="85"/>
      <c r="T11" s="86"/>
      <c r="U11" s="87"/>
      <c r="V11" s="85"/>
      <c r="W11" s="85"/>
      <c r="X11" s="85"/>
      <c r="Y11" s="86"/>
      <c r="Z11" s="87"/>
      <c r="AA11" s="85"/>
      <c r="AB11" s="85"/>
      <c r="AC11" s="85"/>
      <c r="AD11" s="86"/>
      <c r="AE11" s="58">
        <f t="shared" si="1"/>
        <v>0</v>
      </c>
      <c r="AF11" s="48">
        <f t="shared" si="0"/>
        <v>1</v>
      </c>
      <c r="AG11" s="49"/>
    </row>
    <row r="12" spans="2:37" s="50" customFormat="1" ht="18" customHeight="1">
      <c r="B12" s="348">
        <v>8</v>
      </c>
      <c r="C12" s="349"/>
      <c r="D12" s="77"/>
      <c r="E12" s="350">
        <f>IF(B12="","",VLOOKUP(B12,申込書!$A$16:$AA$115,3,FALSE))</f>
        <v>0</v>
      </c>
      <c r="F12" s="350"/>
      <c r="G12" s="350"/>
      <c r="H12" s="350"/>
      <c r="I12" s="350"/>
      <c r="J12" s="350"/>
      <c r="K12" s="351"/>
      <c r="L12" s="84"/>
      <c r="M12" s="85"/>
      <c r="N12" s="85"/>
      <c r="O12" s="85"/>
      <c r="P12" s="85"/>
      <c r="Q12" s="85"/>
      <c r="R12" s="85"/>
      <c r="S12" s="85"/>
      <c r="T12" s="86"/>
      <c r="U12" s="87"/>
      <c r="V12" s="85"/>
      <c r="W12" s="85"/>
      <c r="X12" s="85"/>
      <c r="Y12" s="86"/>
      <c r="Z12" s="87"/>
      <c r="AA12" s="85"/>
      <c r="AB12" s="85"/>
      <c r="AC12" s="85"/>
      <c r="AD12" s="86"/>
      <c r="AE12" s="58">
        <f t="shared" si="1"/>
        <v>0</v>
      </c>
      <c r="AF12" s="48">
        <f t="shared" si="0"/>
        <v>1</v>
      </c>
      <c r="AG12" s="49"/>
    </row>
    <row r="13" spans="2:37" s="50" customFormat="1" ht="18" customHeight="1">
      <c r="B13" s="348">
        <v>9</v>
      </c>
      <c r="C13" s="349"/>
      <c r="D13" s="77"/>
      <c r="E13" s="350">
        <f>IF(B13="","",VLOOKUP(B13,申込書!$A$16:$AA$115,3,FALSE))</f>
        <v>0</v>
      </c>
      <c r="F13" s="350"/>
      <c r="G13" s="350"/>
      <c r="H13" s="350"/>
      <c r="I13" s="350"/>
      <c r="J13" s="350"/>
      <c r="K13" s="351"/>
      <c r="L13" s="84"/>
      <c r="M13" s="85"/>
      <c r="N13" s="85"/>
      <c r="O13" s="85"/>
      <c r="P13" s="85"/>
      <c r="Q13" s="85"/>
      <c r="R13" s="85"/>
      <c r="S13" s="85"/>
      <c r="T13" s="86"/>
      <c r="U13" s="87"/>
      <c r="V13" s="85"/>
      <c r="W13" s="85"/>
      <c r="X13" s="85"/>
      <c r="Y13" s="86"/>
      <c r="Z13" s="87"/>
      <c r="AA13" s="85"/>
      <c r="AB13" s="85"/>
      <c r="AC13" s="85"/>
      <c r="AD13" s="86"/>
      <c r="AE13" s="58">
        <f t="shared" si="1"/>
        <v>0</v>
      </c>
      <c r="AF13" s="48">
        <f t="shared" si="0"/>
        <v>1</v>
      </c>
      <c r="AG13" s="49"/>
    </row>
    <row r="14" spans="2:37" s="50" customFormat="1" ht="18" customHeight="1">
      <c r="B14" s="348">
        <v>10</v>
      </c>
      <c r="C14" s="349"/>
      <c r="D14" s="77"/>
      <c r="E14" s="350">
        <f>IF(B14="","",VLOOKUP(B14,申込書!$A$16:$AA$115,3,FALSE))</f>
        <v>0</v>
      </c>
      <c r="F14" s="350"/>
      <c r="G14" s="350"/>
      <c r="H14" s="350"/>
      <c r="I14" s="350"/>
      <c r="J14" s="350"/>
      <c r="K14" s="351"/>
      <c r="L14" s="84"/>
      <c r="M14" s="85"/>
      <c r="N14" s="85"/>
      <c r="O14" s="85"/>
      <c r="P14" s="85"/>
      <c r="Q14" s="85"/>
      <c r="R14" s="85"/>
      <c r="S14" s="85"/>
      <c r="T14" s="86"/>
      <c r="U14" s="87"/>
      <c r="V14" s="85"/>
      <c r="W14" s="85"/>
      <c r="X14" s="85"/>
      <c r="Y14" s="86"/>
      <c r="Z14" s="87"/>
      <c r="AA14" s="85"/>
      <c r="AB14" s="85"/>
      <c r="AC14" s="85"/>
      <c r="AD14" s="86"/>
      <c r="AE14" s="58">
        <f t="shared" si="1"/>
        <v>0</v>
      </c>
      <c r="AF14" s="48">
        <f t="shared" si="0"/>
        <v>1</v>
      </c>
      <c r="AG14" s="49"/>
    </row>
    <row r="15" spans="2:37" s="50" customFormat="1" ht="18" customHeight="1">
      <c r="B15" s="348">
        <v>11</v>
      </c>
      <c r="C15" s="349"/>
      <c r="D15" s="77"/>
      <c r="E15" s="350">
        <f>IF(B15="","",VLOOKUP(B15,申込書!$A$16:$AA$115,3,FALSE))</f>
        <v>0</v>
      </c>
      <c r="F15" s="350"/>
      <c r="G15" s="350"/>
      <c r="H15" s="350"/>
      <c r="I15" s="350"/>
      <c r="J15" s="350"/>
      <c r="K15" s="351"/>
      <c r="L15" s="84"/>
      <c r="M15" s="85"/>
      <c r="N15" s="85"/>
      <c r="O15" s="85"/>
      <c r="P15" s="85"/>
      <c r="Q15" s="85"/>
      <c r="R15" s="85"/>
      <c r="S15" s="85"/>
      <c r="T15" s="86"/>
      <c r="U15" s="87"/>
      <c r="V15" s="85"/>
      <c r="W15" s="85"/>
      <c r="X15" s="85"/>
      <c r="Y15" s="86"/>
      <c r="Z15" s="87"/>
      <c r="AA15" s="85"/>
      <c r="AB15" s="85"/>
      <c r="AC15" s="85"/>
      <c r="AD15" s="86"/>
      <c r="AE15" s="58">
        <f t="shared" si="1"/>
        <v>0</v>
      </c>
      <c r="AF15" s="48">
        <f t="shared" si="0"/>
        <v>1</v>
      </c>
      <c r="AG15" s="49"/>
    </row>
    <row r="16" spans="2:37" s="50" customFormat="1" ht="18" customHeight="1">
      <c r="B16" s="348">
        <v>12</v>
      </c>
      <c r="C16" s="349"/>
      <c r="D16" s="77"/>
      <c r="E16" s="350">
        <f>IF(B16="","",VLOOKUP(B16,申込書!$A$16:$AA$115,3,FALSE))</f>
        <v>0</v>
      </c>
      <c r="F16" s="350"/>
      <c r="G16" s="350"/>
      <c r="H16" s="350"/>
      <c r="I16" s="350"/>
      <c r="J16" s="350"/>
      <c r="K16" s="351"/>
      <c r="L16" s="84"/>
      <c r="M16" s="85"/>
      <c r="N16" s="85"/>
      <c r="O16" s="85"/>
      <c r="P16" s="85"/>
      <c r="Q16" s="85"/>
      <c r="R16" s="85"/>
      <c r="S16" s="85"/>
      <c r="T16" s="86"/>
      <c r="U16" s="87"/>
      <c r="V16" s="85"/>
      <c r="W16" s="85"/>
      <c r="X16" s="85"/>
      <c r="Y16" s="86"/>
      <c r="Z16" s="87"/>
      <c r="AA16" s="85"/>
      <c r="AB16" s="85"/>
      <c r="AC16" s="85"/>
      <c r="AD16" s="86"/>
      <c r="AE16" s="58">
        <f t="shared" si="1"/>
        <v>0</v>
      </c>
      <c r="AF16" s="48">
        <f t="shared" si="0"/>
        <v>1</v>
      </c>
      <c r="AG16" s="49"/>
    </row>
    <row r="17" spans="2:33" s="50" customFormat="1" ht="18" customHeight="1">
      <c r="B17" s="348">
        <v>13</v>
      </c>
      <c r="C17" s="349"/>
      <c r="D17" s="77"/>
      <c r="E17" s="350">
        <f>IF(B17="","",VLOOKUP(B17,申込書!$A$16:$AA$115,3,FALSE))</f>
        <v>0</v>
      </c>
      <c r="F17" s="350"/>
      <c r="G17" s="350"/>
      <c r="H17" s="350"/>
      <c r="I17" s="350"/>
      <c r="J17" s="350"/>
      <c r="K17" s="351"/>
      <c r="L17" s="84"/>
      <c r="M17" s="85"/>
      <c r="N17" s="85"/>
      <c r="O17" s="85"/>
      <c r="P17" s="85"/>
      <c r="Q17" s="85"/>
      <c r="R17" s="85"/>
      <c r="S17" s="85"/>
      <c r="T17" s="86"/>
      <c r="U17" s="87"/>
      <c r="V17" s="85"/>
      <c r="W17" s="85"/>
      <c r="X17" s="85"/>
      <c r="Y17" s="86"/>
      <c r="Z17" s="87"/>
      <c r="AA17" s="85"/>
      <c r="AB17" s="85"/>
      <c r="AC17" s="85"/>
      <c r="AD17" s="86"/>
      <c r="AE17" s="58">
        <f t="shared" si="1"/>
        <v>0</v>
      </c>
      <c r="AF17" s="48">
        <f t="shared" si="0"/>
        <v>1</v>
      </c>
      <c r="AG17" s="49"/>
    </row>
    <row r="18" spans="2:33" s="50" customFormat="1" ht="18" customHeight="1">
      <c r="B18" s="348">
        <v>14</v>
      </c>
      <c r="C18" s="349"/>
      <c r="D18" s="77"/>
      <c r="E18" s="350">
        <f>IF(B18="","",VLOOKUP(B18,申込書!$A$16:$AA$115,3,FALSE))</f>
        <v>0</v>
      </c>
      <c r="F18" s="350"/>
      <c r="G18" s="350"/>
      <c r="H18" s="350"/>
      <c r="I18" s="350"/>
      <c r="J18" s="350"/>
      <c r="K18" s="351"/>
      <c r="L18" s="84"/>
      <c r="M18" s="85"/>
      <c r="N18" s="85"/>
      <c r="O18" s="85"/>
      <c r="P18" s="85"/>
      <c r="Q18" s="85"/>
      <c r="R18" s="85"/>
      <c r="S18" s="85"/>
      <c r="T18" s="86"/>
      <c r="U18" s="87"/>
      <c r="V18" s="85"/>
      <c r="W18" s="85"/>
      <c r="X18" s="85"/>
      <c r="Y18" s="86"/>
      <c r="Z18" s="87"/>
      <c r="AA18" s="85"/>
      <c r="AB18" s="85"/>
      <c r="AC18" s="85"/>
      <c r="AD18" s="86"/>
      <c r="AE18" s="58">
        <f t="shared" si="1"/>
        <v>0</v>
      </c>
      <c r="AF18" s="48">
        <f t="shared" si="0"/>
        <v>1</v>
      </c>
      <c r="AG18" s="49"/>
    </row>
    <row r="19" spans="2:33" s="50" customFormat="1" ht="18" customHeight="1">
      <c r="B19" s="348">
        <v>15</v>
      </c>
      <c r="C19" s="349"/>
      <c r="D19" s="77"/>
      <c r="E19" s="350">
        <f>IF(B19="","",VLOOKUP(B19,申込書!$A$16:$AA$115,3,FALSE))</f>
        <v>0</v>
      </c>
      <c r="F19" s="350"/>
      <c r="G19" s="350"/>
      <c r="H19" s="350"/>
      <c r="I19" s="350"/>
      <c r="J19" s="350"/>
      <c r="K19" s="351"/>
      <c r="L19" s="84"/>
      <c r="M19" s="85"/>
      <c r="N19" s="85"/>
      <c r="O19" s="85"/>
      <c r="P19" s="85"/>
      <c r="Q19" s="85"/>
      <c r="R19" s="85"/>
      <c r="S19" s="85"/>
      <c r="T19" s="86"/>
      <c r="U19" s="87"/>
      <c r="V19" s="85"/>
      <c r="W19" s="85"/>
      <c r="X19" s="85"/>
      <c r="Y19" s="86"/>
      <c r="Z19" s="87"/>
      <c r="AA19" s="85"/>
      <c r="AB19" s="85"/>
      <c r="AC19" s="85"/>
      <c r="AD19" s="86"/>
      <c r="AE19" s="58">
        <f t="shared" si="1"/>
        <v>0</v>
      </c>
      <c r="AF19" s="48">
        <f t="shared" si="0"/>
        <v>1</v>
      </c>
      <c r="AG19" s="49"/>
    </row>
    <row r="20" spans="2:33" s="50" customFormat="1" ht="18" customHeight="1">
      <c r="B20" s="348">
        <v>16</v>
      </c>
      <c r="C20" s="349"/>
      <c r="D20" s="77"/>
      <c r="E20" s="350">
        <f>IF(B20="","",VLOOKUP(B20,申込書!$A$16:$AA$115,3,FALSE))</f>
        <v>0</v>
      </c>
      <c r="F20" s="350"/>
      <c r="G20" s="350"/>
      <c r="H20" s="350"/>
      <c r="I20" s="350"/>
      <c r="J20" s="350"/>
      <c r="K20" s="351"/>
      <c r="L20" s="84"/>
      <c r="M20" s="85"/>
      <c r="N20" s="85"/>
      <c r="O20" s="85"/>
      <c r="P20" s="85"/>
      <c r="Q20" s="85"/>
      <c r="R20" s="85"/>
      <c r="S20" s="85"/>
      <c r="T20" s="86"/>
      <c r="U20" s="87"/>
      <c r="V20" s="85"/>
      <c r="W20" s="85"/>
      <c r="X20" s="85"/>
      <c r="Y20" s="86"/>
      <c r="Z20" s="87"/>
      <c r="AA20" s="85"/>
      <c r="AB20" s="85"/>
      <c r="AC20" s="85"/>
      <c r="AD20" s="86"/>
      <c r="AE20" s="58">
        <f t="shared" si="1"/>
        <v>0</v>
      </c>
      <c r="AF20" s="48">
        <f t="shared" si="0"/>
        <v>1</v>
      </c>
      <c r="AG20" s="49"/>
    </row>
    <row r="21" spans="2:33" s="50" customFormat="1" ht="18" customHeight="1">
      <c r="B21" s="348">
        <v>17</v>
      </c>
      <c r="C21" s="349"/>
      <c r="D21" s="77"/>
      <c r="E21" s="350">
        <f>IF(B21="","",VLOOKUP(B21,申込書!$A$16:$AA$115,3,FALSE))</f>
        <v>0</v>
      </c>
      <c r="F21" s="350"/>
      <c r="G21" s="350"/>
      <c r="H21" s="350"/>
      <c r="I21" s="350"/>
      <c r="J21" s="350"/>
      <c r="K21" s="351"/>
      <c r="L21" s="84"/>
      <c r="M21" s="85"/>
      <c r="N21" s="85"/>
      <c r="O21" s="85"/>
      <c r="P21" s="85"/>
      <c r="Q21" s="85"/>
      <c r="R21" s="85"/>
      <c r="S21" s="85"/>
      <c r="T21" s="86"/>
      <c r="U21" s="87"/>
      <c r="V21" s="85"/>
      <c r="W21" s="85"/>
      <c r="X21" s="85"/>
      <c r="Y21" s="86"/>
      <c r="Z21" s="87"/>
      <c r="AA21" s="85"/>
      <c r="AB21" s="85"/>
      <c r="AC21" s="85"/>
      <c r="AD21" s="86"/>
      <c r="AE21" s="58">
        <f t="shared" si="1"/>
        <v>0</v>
      </c>
      <c r="AF21" s="48">
        <f t="shared" si="0"/>
        <v>1</v>
      </c>
      <c r="AG21" s="49"/>
    </row>
    <row r="22" spans="2:33" s="50" customFormat="1" ht="18" customHeight="1">
      <c r="B22" s="348">
        <v>18</v>
      </c>
      <c r="C22" s="349"/>
      <c r="D22" s="77"/>
      <c r="E22" s="350">
        <f>IF(B22="","",VLOOKUP(B22,申込書!$A$16:$AA$115,3,FALSE))</f>
        <v>0</v>
      </c>
      <c r="F22" s="350"/>
      <c r="G22" s="350"/>
      <c r="H22" s="350"/>
      <c r="I22" s="350"/>
      <c r="J22" s="350"/>
      <c r="K22" s="351"/>
      <c r="L22" s="84"/>
      <c r="M22" s="85"/>
      <c r="N22" s="85"/>
      <c r="O22" s="85"/>
      <c r="P22" s="85"/>
      <c r="Q22" s="85"/>
      <c r="R22" s="85"/>
      <c r="S22" s="85"/>
      <c r="T22" s="86"/>
      <c r="U22" s="87"/>
      <c r="V22" s="85"/>
      <c r="W22" s="85"/>
      <c r="X22" s="85"/>
      <c r="Y22" s="86"/>
      <c r="Z22" s="87"/>
      <c r="AA22" s="85"/>
      <c r="AB22" s="85"/>
      <c r="AC22" s="85"/>
      <c r="AD22" s="86"/>
      <c r="AE22" s="58">
        <f t="shared" si="1"/>
        <v>0</v>
      </c>
      <c r="AF22" s="48">
        <f t="shared" si="0"/>
        <v>1</v>
      </c>
      <c r="AG22" s="49"/>
    </row>
    <row r="23" spans="2:33" s="50" customFormat="1" ht="18" customHeight="1">
      <c r="B23" s="348">
        <v>19</v>
      </c>
      <c r="C23" s="349"/>
      <c r="D23" s="77"/>
      <c r="E23" s="350">
        <f>IF(B23="","",VLOOKUP(B23,申込書!$A$16:$AA$115,3,FALSE))</f>
        <v>0</v>
      </c>
      <c r="F23" s="350"/>
      <c r="G23" s="350"/>
      <c r="H23" s="350"/>
      <c r="I23" s="350"/>
      <c r="J23" s="350"/>
      <c r="K23" s="351"/>
      <c r="L23" s="84"/>
      <c r="M23" s="85"/>
      <c r="N23" s="85"/>
      <c r="O23" s="85"/>
      <c r="P23" s="85"/>
      <c r="Q23" s="85"/>
      <c r="R23" s="85"/>
      <c r="S23" s="85"/>
      <c r="T23" s="86"/>
      <c r="U23" s="87"/>
      <c r="V23" s="85"/>
      <c r="W23" s="85"/>
      <c r="X23" s="85"/>
      <c r="Y23" s="86"/>
      <c r="Z23" s="87"/>
      <c r="AA23" s="85"/>
      <c r="AB23" s="85"/>
      <c r="AC23" s="85"/>
      <c r="AD23" s="86"/>
      <c r="AE23" s="58">
        <f t="shared" si="1"/>
        <v>0</v>
      </c>
      <c r="AF23" s="48">
        <f t="shared" si="0"/>
        <v>1</v>
      </c>
      <c r="AG23" s="49"/>
    </row>
    <row r="24" spans="2:33" s="50" customFormat="1" ht="18" customHeight="1">
      <c r="B24" s="348">
        <v>20</v>
      </c>
      <c r="C24" s="349"/>
      <c r="D24" s="77"/>
      <c r="E24" s="350">
        <f>IF(B24="","",VLOOKUP(B24,申込書!$A$16:$AA$115,3,FALSE))</f>
        <v>0</v>
      </c>
      <c r="F24" s="350"/>
      <c r="G24" s="350"/>
      <c r="H24" s="350"/>
      <c r="I24" s="350"/>
      <c r="J24" s="350"/>
      <c r="K24" s="351"/>
      <c r="L24" s="84"/>
      <c r="M24" s="85"/>
      <c r="N24" s="85"/>
      <c r="O24" s="85"/>
      <c r="P24" s="85"/>
      <c r="Q24" s="85"/>
      <c r="R24" s="85"/>
      <c r="S24" s="85"/>
      <c r="T24" s="86"/>
      <c r="U24" s="87"/>
      <c r="V24" s="85"/>
      <c r="W24" s="85"/>
      <c r="X24" s="85"/>
      <c r="Y24" s="86"/>
      <c r="Z24" s="87"/>
      <c r="AA24" s="85"/>
      <c r="AB24" s="85"/>
      <c r="AC24" s="85"/>
      <c r="AD24" s="86"/>
      <c r="AE24" s="58">
        <f t="shared" si="1"/>
        <v>0</v>
      </c>
      <c r="AF24" s="48">
        <f t="shared" si="0"/>
        <v>1</v>
      </c>
      <c r="AG24" s="49"/>
    </row>
    <row r="25" spans="2:33" s="50" customFormat="1" ht="18" customHeight="1">
      <c r="B25" s="348">
        <v>21</v>
      </c>
      <c r="C25" s="349"/>
      <c r="D25" s="77"/>
      <c r="E25" s="350">
        <f>IF(B25="","",VLOOKUP(B25,申込書!$A$16:$AA$115,3,FALSE))</f>
        <v>0</v>
      </c>
      <c r="F25" s="350"/>
      <c r="G25" s="350"/>
      <c r="H25" s="350"/>
      <c r="I25" s="350"/>
      <c r="J25" s="350"/>
      <c r="K25" s="351"/>
      <c r="L25" s="84"/>
      <c r="M25" s="85"/>
      <c r="N25" s="85"/>
      <c r="O25" s="85"/>
      <c r="P25" s="85"/>
      <c r="Q25" s="85"/>
      <c r="R25" s="85"/>
      <c r="S25" s="85"/>
      <c r="T25" s="86"/>
      <c r="U25" s="87"/>
      <c r="V25" s="85"/>
      <c r="W25" s="85"/>
      <c r="X25" s="85"/>
      <c r="Y25" s="86"/>
      <c r="Z25" s="87"/>
      <c r="AA25" s="85"/>
      <c r="AB25" s="85"/>
      <c r="AC25" s="85"/>
      <c r="AD25" s="86"/>
      <c r="AE25" s="58">
        <f t="shared" si="1"/>
        <v>0</v>
      </c>
      <c r="AF25" s="48">
        <f t="shared" si="0"/>
        <v>1</v>
      </c>
      <c r="AG25" s="49"/>
    </row>
    <row r="26" spans="2:33" s="50" customFormat="1" ht="18" customHeight="1">
      <c r="B26" s="348">
        <v>22</v>
      </c>
      <c r="C26" s="349"/>
      <c r="D26" s="77"/>
      <c r="E26" s="350">
        <f>IF(B26="","",VLOOKUP(B26,申込書!$A$16:$AA$115,3,FALSE))</f>
        <v>0</v>
      </c>
      <c r="F26" s="350"/>
      <c r="G26" s="350"/>
      <c r="H26" s="350"/>
      <c r="I26" s="350"/>
      <c r="J26" s="350"/>
      <c r="K26" s="351"/>
      <c r="L26" s="84"/>
      <c r="M26" s="85"/>
      <c r="N26" s="85"/>
      <c r="O26" s="85"/>
      <c r="P26" s="85"/>
      <c r="Q26" s="85"/>
      <c r="R26" s="85"/>
      <c r="S26" s="85"/>
      <c r="T26" s="86"/>
      <c r="U26" s="87"/>
      <c r="V26" s="85"/>
      <c r="W26" s="85"/>
      <c r="X26" s="85"/>
      <c r="Y26" s="86"/>
      <c r="Z26" s="87"/>
      <c r="AA26" s="85"/>
      <c r="AB26" s="85"/>
      <c r="AC26" s="85"/>
      <c r="AD26" s="86"/>
      <c r="AE26" s="58">
        <f t="shared" ref="AE26:AE39" si="2">SUM(L26:AD26)</f>
        <v>0</v>
      </c>
      <c r="AF26" s="48">
        <f t="shared" si="0"/>
        <v>1</v>
      </c>
      <c r="AG26" s="49"/>
    </row>
    <row r="27" spans="2:33" s="50" customFormat="1" ht="18" customHeight="1">
      <c r="B27" s="348">
        <v>23</v>
      </c>
      <c r="C27" s="349"/>
      <c r="D27" s="77"/>
      <c r="E27" s="350">
        <f>IF(B27="","",VLOOKUP(B27,申込書!$A$16:$AA$115,3,FALSE))</f>
        <v>0</v>
      </c>
      <c r="F27" s="350"/>
      <c r="G27" s="350"/>
      <c r="H27" s="350"/>
      <c r="I27" s="350"/>
      <c r="J27" s="350"/>
      <c r="K27" s="351"/>
      <c r="L27" s="84"/>
      <c r="M27" s="85"/>
      <c r="N27" s="85"/>
      <c r="O27" s="85"/>
      <c r="P27" s="85"/>
      <c r="Q27" s="85"/>
      <c r="R27" s="85"/>
      <c r="S27" s="85"/>
      <c r="T27" s="86"/>
      <c r="U27" s="87"/>
      <c r="V27" s="85"/>
      <c r="W27" s="85"/>
      <c r="X27" s="85"/>
      <c r="Y27" s="86"/>
      <c r="Z27" s="87"/>
      <c r="AA27" s="85"/>
      <c r="AB27" s="85"/>
      <c r="AC27" s="85"/>
      <c r="AD27" s="86"/>
      <c r="AE27" s="58">
        <f t="shared" si="2"/>
        <v>0</v>
      </c>
      <c r="AF27" s="48">
        <f t="shared" si="0"/>
        <v>1</v>
      </c>
      <c r="AG27" s="49"/>
    </row>
    <row r="28" spans="2:33" s="50" customFormat="1" ht="18" customHeight="1">
      <c r="B28" s="348">
        <v>24</v>
      </c>
      <c r="C28" s="349"/>
      <c r="D28" s="77"/>
      <c r="E28" s="350">
        <f>IF(B28="","",VLOOKUP(B28,申込書!$A$16:$AA$115,3,FALSE))</f>
        <v>0</v>
      </c>
      <c r="F28" s="350"/>
      <c r="G28" s="350"/>
      <c r="H28" s="350"/>
      <c r="I28" s="350"/>
      <c r="J28" s="350"/>
      <c r="K28" s="351"/>
      <c r="L28" s="84"/>
      <c r="M28" s="85"/>
      <c r="N28" s="85"/>
      <c r="O28" s="85"/>
      <c r="P28" s="85"/>
      <c r="Q28" s="85"/>
      <c r="R28" s="85"/>
      <c r="S28" s="85"/>
      <c r="T28" s="86"/>
      <c r="U28" s="87"/>
      <c r="V28" s="85"/>
      <c r="W28" s="85"/>
      <c r="X28" s="85"/>
      <c r="Y28" s="86"/>
      <c r="Z28" s="87"/>
      <c r="AA28" s="85"/>
      <c r="AB28" s="85"/>
      <c r="AC28" s="85"/>
      <c r="AD28" s="86"/>
      <c r="AE28" s="58">
        <f t="shared" si="2"/>
        <v>0</v>
      </c>
      <c r="AF28" s="48">
        <f t="shared" si="0"/>
        <v>1</v>
      </c>
      <c r="AG28" s="49"/>
    </row>
    <row r="29" spans="2:33" s="50" customFormat="1" ht="18" customHeight="1">
      <c r="B29" s="348">
        <v>25</v>
      </c>
      <c r="C29" s="349"/>
      <c r="D29" s="77"/>
      <c r="E29" s="350">
        <f>IF(B29="","",VLOOKUP(B29,申込書!$A$16:$AA$115,3,FALSE))</f>
        <v>0</v>
      </c>
      <c r="F29" s="350"/>
      <c r="G29" s="350"/>
      <c r="H29" s="350"/>
      <c r="I29" s="350"/>
      <c r="J29" s="350"/>
      <c r="K29" s="351"/>
      <c r="L29" s="84"/>
      <c r="M29" s="85"/>
      <c r="N29" s="85"/>
      <c r="O29" s="85"/>
      <c r="P29" s="85"/>
      <c r="Q29" s="85"/>
      <c r="R29" s="85"/>
      <c r="S29" s="85"/>
      <c r="T29" s="86"/>
      <c r="U29" s="87"/>
      <c r="V29" s="85"/>
      <c r="W29" s="85"/>
      <c r="X29" s="85"/>
      <c r="Y29" s="86"/>
      <c r="Z29" s="87"/>
      <c r="AA29" s="85"/>
      <c r="AB29" s="85"/>
      <c r="AC29" s="85"/>
      <c r="AD29" s="86"/>
      <c r="AE29" s="58">
        <f t="shared" si="2"/>
        <v>0</v>
      </c>
      <c r="AF29" s="48">
        <f t="shared" si="0"/>
        <v>1</v>
      </c>
      <c r="AG29" s="49"/>
    </row>
    <row r="30" spans="2:33" s="50" customFormat="1" ht="18" customHeight="1">
      <c r="B30" s="348">
        <v>26</v>
      </c>
      <c r="C30" s="349"/>
      <c r="D30" s="77"/>
      <c r="E30" s="350">
        <f>IF(B30="","",VLOOKUP(B30,申込書!$A$16:$AA$115,3,FALSE))</f>
        <v>0</v>
      </c>
      <c r="F30" s="350"/>
      <c r="G30" s="350"/>
      <c r="H30" s="350"/>
      <c r="I30" s="350"/>
      <c r="J30" s="350"/>
      <c r="K30" s="351"/>
      <c r="L30" s="84"/>
      <c r="M30" s="85"/>
      <c r="N30" s="85"/>
      <c r="O30" s="85"/>
      <c r="P30" s="85"/>
      <c r="Q30" s="85"/>
      <c r="R30" s="85"/>
      <c r="S30" s="85"/>
      <c r="T30" s="86"/>
      <c r="U30" s="87"/>
      <c r="V30" s="85"/>
      <c r="W30" s="85"/>
      <c r="X30" s="85"/>
      <c r="Y30" s="86"/>
      <c r="Z30" s="87"/>
      <c r="AA30" s="85"/>
      <c r="AB30" s="85"/>
      <c r="AC30" s="85"/>
      <c r="AD30" s="86"/>
      <c r="AE30" s="58">
        <f t="shared" si="2"/>
        <v>0</v>
      </c>
      <c r="AF30" s="48">
        <f t="shared" si="0"/>
        <v>1</v>
      </c>
      <c r="AG30" s="49"/>
    </row>
    <row r="31" spans="2:33" s="50" customFormat="1" ht="18" customHeight="1">
      <c r="B31" s="348">
        <v>27</v>
      </c>
      <c r="C31" s="349"/>
      <c r="D31" s="77"/>
      <c r="E31" s="350">
        <f>IF(B31="","",VLOOKUP(B31,申込書!$A$16:$AA$115,3,FALSE))</f>
        <v>0</v>
      </c>
      <c r="F31" s="350"/>
      <c r="G31" s="350"/>
      <c r="H31" s="350"/>
      <c r="I31" s="350"/>
      <c r="J31" s="350"/>
      <c r="K31" s="351"/>
      <c r="L31" s="84"/>
      <c r="M31" s="85"/>
      <c r="N31" s="85"/>
      <c r="O31" s="85"/>
      <c r="P31" s="85"/>
      <c r="Q31" s="85"/>
      <c r="R31" s="85"/>
      <c r="S31" s="85"/>
      <c r="T31" s="86"/>
      <c r="U31" s="87"/>
      <c r="V31" s="85"/>
      <c r="W31" s="85"/>
      <c r="X31" s="85"/>
      <c r="Y31" s="86"/>
      <c r="Z31" s="87"/>
      <c r="AA31" s="85"/>
      <c r="AB31" s="85"/>
      <c r="AC31" s="85"/>
      <c r="AD31" s="86"/>
      <c r="AE31" s="58">
        <f t="shared" si="2"/>
        <v>0</v>
      </c>
      <c r="AF31" s="48">
        <f t="shared" si="0"/>
        <v>1</v>
      </c>
      <c r="AG31" s="49"/>
    </row>
    <row r="32" spans="2:33" s="50" customFormat="1" ht="18" customHeight="1">
      <c r="B32" s="348">
        <v>28</v>
      </c>
      <c r="C32" s="349"/>
      <c r="D32" s="77"/>
      <c r="E32" s="350">
        <f>IF(B32="","",VLOOKUP(B32,申込書!$A$16:$AA$115,3,FALSE))</f>
        <v>0</v>
      </c>
      <c r="F32" s="350"/>
      <c r="G32" s="350"/>
      <c r="H32" s="350"/>
      <c r="I32" s="350"/>
      <c r="J32" s="350"/>
      <c r="K32" s="351"/>
      <c r="L32" s="84"/>
      <c r="M32" s="85"/>
      <c r="N32" s="85"/>
      <c r="O32" s="85"/>
      <c r="P32" s="85"/>
      <c r="Q32" s="85"/>
      <c r="R32" s="85"/>
      <c r="S32" s="85"/>
      <c r="T32" s="86"/>
      <c r="U32" s="87"/>
      <c r="V32" s="85"/>
      <c r="W32" s="85"/>
      <c r="X32" s="85"/>
      <c r="Y32" s="86"/>
      <c r="Z32" s="87"/>
      <c r="AA32" s="85"/>
      <c r="AB32" s="85"/>
      <c r="AC32" s="85"/>
      <c r="AD32" s="86"/>
      <c r="AE32" s="58">
        <f t="shared" si="2"/>
        <v>0</v>
      </c>
      <c r="AF32" s="48">
        <f t="shared" si="0"/>
        <v>1</v>
      </c>
      <c r="AG32" s="49"/>
    </row>
    <row r="33" spans="2:33" s="50" customFormat="1" ht="18" customHeight="1">
      <c r="B33" s="348">
        <v>29</v>
      </c>
      <c r="C33" s="349"/>
      <c r="D33" s="77"/>
      <c r="E33" s="350">
        <f>IF(B33="","",VLOOKUP(B33,申込書!$A$16:$AA$115,3,FALSE))</f>
        <v>0</v>
      </c>
      <c r="F33" s="350"/>
      <c r="G33" s="350"/>
      <c r="H33" s="350"/>
      <c r="I33" s="350"/>
      <c r="J33" s="350"/>
      <c r="K33" s="351"/>
      <c r="L33" s="84"/>
      <c r="M33" s="85"/>
      <c r="N33" s="85"/>
      <c r="O33" s="85"/>
      <c r="P33" s="85"/>
      <c r="Q33" s="85"/>
      <c r="R33" s="85"/>
      <c r="S33" s="85"/>
      <c r="T33" s="86"/>
      <c r="U33" s="87"/>
      <c r="V33" s="85"/>
      <c r="W33" s="85"/>
      <c r="X33" s="85"/>
      <c r="Y33" s="86"/>
      <c r="Z33" s="87"/>
      <c r="AA33" s="85"/>
      <c r="AB33" s="85"/>
      <c r="AC33" s="85"/>
      <c r="AD33" s="86"/>
      <c r="AE33" s="58">
        <f t="shared" si="2"/>
        <v>0</v>
      </c>
      <c r="AF33" s="48">
        <f t="shared" si="0"/>
        <v>1</v>
      </c>
      <c r="AG33" s="49"/>
    </row>
    <row r="34" spans="2:33" s="50" customFormat="1" ht="18" customHeight="1">
      <c r="B34" s="348">
        <v>30</v>
      </c>
      <c r="C34" s="349"/>
      <c r="D34" s="77"/>
      <c r="E34" s="350">
        <f>IF(B34="","",VLOOKUP(B34,申込書!$A$16:$AA$115,3,FALSE))</f>
        <v>0</v>
      </c>
      <c r="F34" s="350"/>
      <c r="G34" s="350"/>
      <c r="H34" s="350"/>
      <c r="I34" s="350"/>
      <c r="J34" s="350"/>
      <c r="K34" s="351"/>
      <c r="L34" s="84"/>
      <c r="M34" s="85"/>
      <c r="N34" s="85"/>
      <c r="O34" s="85"/>
      <c r="P34" s="85"/>
      <c r="Q34" s="85"/>
      <c r="R34" s="85"/>
      <c r="S34" s="85"/>
      <c r="T34" s="86"/>
      <c r="U34" s="87"/>
      <c r="V34" s="85"/>
      <c r="W34" s="85"/>
      <c r="X34" s="85"/>
      <c r="Y34" s="86"/>
      <c r="Z34" s="87"/>
      <c r="AA34" s="85"/>
      <c r="AB34" s="85"/>
      <c r="AC34" s="85"/>
      <c r="AD34" s="86"/>
      <c r="AE34" s="58">
        <f t="shared" si="2"/>
        <v>0</v>
      </c>
      <c r="AF34" s="48">
        <f t="shared" si="0"/>
        <v>1</v>
      </c>
      <c r="AG34" s="49"/>
    </row>
    <row r="35" spans="2:33" s="50" customFormat="1" ht="18" customHeight="1">
      <c r="B35" s="348">
        <v>31</v>
      </c>
      <c r="C35" s="349"/>
      <c r="D35" s="77"/>
      <c r="E35" s="350">
        <f>IF(B35="","",VLOOKUP(B35,申込書!$A$16:$AA$115,3,FALSE))</f>
        <v>0</v>
      </c>
      <c r="F35" s="350"/>
      <c r="G35" s="350"/>
      <c r="H35" s="350"/>
      <c r="I35" s="350"/>
      <c r="J35" s="350"/>
      <c r="K35" s="351"/>
      <c r="L35" s="84"/>
      <c r="M35" s="85"/>
      <c r="N35" s="85"/>
      <c r="O35" s="85"/>
      <c r="P35" s="85"/>
      <c r="Q35" s="85"/>
      <c r="R35" s="85"/>
      <c r="S35" s="85"/>
      <c r="T35" s="86"/>
      <c r="U35" s="87"/>
      <c r="V35" s="85"/>
      <c r="W35" s="85"/>
      <c r="X35" s="85"/>
      <c r="Y35" s="86"/>
      <c r="Z35" s="87"/>
      <c r="AA35" s="85"/>
      <c r="AB35" s="85"/>
      <c r="AC35" s="85"/>
      <c r="AD35" s="86"/>
      <c r="AE35" s="58">
        <f t="shared" si="2"/>
        <v>0</v>
      </c>
      <c r="AF35" s="48">
        <f t="shared" si="0"/>
        <v>1</v>
      </c>
      <c r="AG35" s="49"/>
    </row>
    <row r="36" spans="2:33" s="50" customFormat="1" ht="18" customHeight="1">
      <c r="B36" s="348">
        <v>32</v>
      </c>
      <c r="C36" s="349"/>
      <c r="D36" s="77"/>
      <c r="E36" s="350">
        <f>IF(B36="","",VLOOKUP(B36,申込書!$A$16:$AA$115,3,FALSE))</f>
        <v>0</v>
      </c>
      <c r="F36" s="350"/>
      <c r="G36" s="350"/>
      <c r="H36" s="350"/>
      <c r="I36" s="350"/>
      <c r="J36" s="350"/>
      <c r="K36" s="351"/>
      <c r="L36" s="84"/>
      <c r="M36" s="85"/>
      <c r="N36" s="85"/>
      <c r="O36" s="85"/>
      <c r="P36" s="85"/>
      <c r="Q36" s="85"/>
      <c r="R36" s="85"/>
      <c r="S36" s="85"/>
      <c r="T36" s="86"/>
      <c r="U36" s="87"/>
      <c r="V36" s="85"/>
      <c r="W36" s="85"/>
      <c r="X36" s="85"/>
      <c r="Y36" s="86"/>
      <c r="Z36" s="87"/>
      <c r="AA36" s="85"/>
      <c r="AB36" s="85"/>
      <c r="AC36" s="85"/>
      <c r="AD36" s="86"/>
      <c r="AE36" s="58">
        <f t="shared" si="2"/>
        <v>0</v>
      </c>
      <c r="AF36" s="48">
        <f t="shared" si="0"/>
        <v>1</v>
      </c>
      <c r="AG36" s="49"/>
    </row>
    <row r="37" spans="2:33" s="50" customFormat="1" ht="18" customHeight="1">
      <c r="B37" s="348">
        <v>33</v>
      </c>
      <c r="C37" s="349"/>
      <c r="D37" s="77"/>
      <c r="E37" s="350">
        <f>IF(B37="","",VLOOKUP(B37,申込書!$A$16:$AA$115,3,FALSE))</f>
        <v>0</v>
      </c>
      <c r="F37" s="350"/>
      <c r="G37" s="350"/>
      <c r="H37" s="350"/>
      <c r="I37" s="350"/>
      <c r="J37" s="350"/>
      <c r="K37" s="351"/>
      <c r="L37" s="84"/>
      <c r="M37" s="85"/>
      <c r="N37" s="85"/>
      <c r="O37" s="85"/>
      <c r="P37" s="85"/>
      <c r="Q37" s="85"/>
      <c r="R37" s="85"/>
      <c r="S37" s="85"/>
      <c r="T37" s="86"/>
      <c r="U37" s="87"/>
      <c r="V37" s="85"/>
      <c r="W37" s="85"/>
      <c r="X37" s="85"/>
      <c r="Y37" s="86"/>
      <c r="Z37" s="87"/>
      <c r="AA37" s="85"/>
      <c r="AB37" s="85"/>
      <c r="AC37" s="85"/>
      <c r="AD37" s="86"/>
      <c r="AE37" s="58">
        <f t="shared" si="2"/>
        <v>0</v>
      </c>
      <c r="AF37" s="48">
        <f t="shared" ref="AF37:AF54" si="3">RANK(AE37,$AE$5:$AE$54)</f>
        <v>1</v>
      </c>
      <c r="AG37" s="49"/>
    </row>
    <row r="38" spans="2:33" s="50" customFormat="1" ht="18" customHeight="1">
      <c r="B38" s="348">
        <v>34</v>
      </c>
      <c r="C38" s="349"/>
      <c r="D38" s="77"/>
      <c r="E38" s="350">
        <f>IF(B38="","",VLOOKUP(B38,申込書!$A$16:$AA$115,3,FALSE))</f>
        <v>0</v>
      </c>
      <c r="F38" s="350"/>
      <c r="G38" s="350"/>
      <c r="H38" s="350"/>
      <c r="I38" s="350"/>
      <c r="J38" s="350"/>
      <c r="K38" s="351"/>
      <c r="L38" s="84"/>
      <c r="M38" s="85"/>
      <c r="N38" s="85"/>
      <c r="O38" s="85"/>
      <c r="P38" s="85"/>
      <c r="Q38" s="85"/>
      <c r="R38" s="85"/>
      <c r="S38" s="85"/>
      <c r="T38" s="86"/>
      <c r="U38" s="87"/>
      <c r="V38" s="85"/>
      <c r="W38" s="85"/>
      <c r="X38" s="85"/>
      <c r="Y38" s="86"/>
      <c r="Z38" s="87"/>
      <c r="AA38" s="85"/>
      <c r="AB38" s="85"/>
      <c r="AC38" s="85"/>
      <c r="AD38" s="86"/>
      <c r="AE38" s="58">
        <f t="shared" si="2"/>
        <v>0</v>
      </c>
      <c r="AF38" s="48">
        <f t="shared" si="3"/>
        <v>1</v>
      </c>
      <c r="AG38" s="49"/>
    </row>
    <row r="39" spans="2:33" s="50" customFormat="1" ht="18" customHeight="1">
      <c r="B39" s="348">
        <v>35</v>
      </c>
      <c r="C39" s="349"/>
      <c r="D39" s="77"/>
      <c r="E39" s="350">
        <f>IF(B39="","",VLOOKUP(B39,申込書!$A$16:$AA$115,3,FALSE))</f>
        <v>0</v>
      </c>
      <c r="F39" s="350"/>
      <c r="G39" s="350"/>
      <c r="H39" s="350"/>
      <c r="I39" s="350"/>
      <c r="J39" s="350"/>
      <c r="K39" s="351"/>
      <c r="L39" s="84"/>
      <c r="M39" s="85"/>
      <c r="N39" s="85"/>
      <c r="O39" s="85"/>
      <c r="P39" s="85"/>
      <c r="Q39" s="85"/>
      <c r="R39" s="85"/>
      <c r="S39" s="85"/>
      <c r="T39" s="86"/>
      <c r="U39" s="87"/>
      <c r="V39" s="85"/>
      <c r="W39" s="85"/>
      <c r="X39" s="85"/>
      <c r="Y39" s="86"/>
      <c r="Z39" s="87"/>
      <c r="AA39" s="85"/>
      <c r="AB39" s="85"/>
      <c r="AC39" s="85"/>
      <c r="AD39" s="86"/>
      <c r="AE39" s="58">
        <f t="shared" si="2"/>
        <v>0</v>
      </c>
      <c r="AF39" s="48">
        <f t="shared" si="3"/>
        <v>1</v>
      </c>
      <c r="AG39" s="49"/>
    </row>
    <row r="40" spans="2:33" s="50" customFormat="1" ht="18" customHeight="1">
      <c r="B40" s="348">
        <v>36</v>
      </c>
      <c r="C40" s="349"/>
      <c r="D40" s="77"/>
      <c r="E40" s="350">
        <f>IF(B40="","",VLOOKUP(B40,申込書!$A$16:$AA$115,3,FALSE))</f>
        <v>0</v>
      </c>
      <c r="F40" s="350"/>
      <c r="G40" s="350"/>
      <c r="H40" s="350"/>
      <c r="I40" s="350"/>
      <c r="J40" s="350"/>
      <c r="K40" s="351"/>
      <c r="L40" s="84"/>
      <c r="M40" s="85"/>
      <c r="N40" s="85"/>
      <c r="O40" s="85"/>
      <c r="P40" s="85"/>
      <c r="Q40" s="85"/>
      <c r="R40" s="85"/>
      <c r="S40" s="85"/>
      <c r="T40" s="86"/>
      <c r="U40" s="87"/>
      <c r="V40" s="85"/>
      <c r="W40" s="85"/>
      <c r="X40" s="85"/>
      <c r="Y40" s="86"/>
      <c r="Z40" s="87"/>
      <c r="AA40" s="85"/>
      <c r="AB40" s="85"/>
      <c r="AC40" s="85"/>
      <c r="AD40" s="86"/>
      <c r="AE40" s="58">
        <f t="shared" si="1"/>
        <v>0</v>
      </c>
      <c r="AF40" s="48">
        <f t="shared" si="3"/>
        <v>1</v>
      </c>
      <c r="AG40" s="49"/>
    </row>
    <row r="41" spans="2:33" s="50" customFormat="1" ht="18" customHeight="1">
      <c r="B41" s="348">
        <v>37</v>
      </c>
      <c r="C41" s="349"/>
      <c r="D41" s="77"/>
      <c r="E41" s="350">
        <f>IF(B41="","",VLOOKUP(B41,申込書!$A$16:$AA$115,3,FALSE))</f>
        <v>0</v>
      </c>
      <c r="F41" s="350"/>
      <c r="G41" s="350"/>
      <c r="H41" s="350"/>
      <c r="I41" s="350"/>
      <c r="J41" s="350"/>
      <c r="K41" s="351"/>
      <c r="L41" s="84"/>
      <c r="M41" s="85"/>
      <c r="N41" s="85"/>
      <c r="O41" s="85"/>
      <c r="P41" s="85"/>
      <c r="Q41" s="85"/>
      <c r="R41" s="85"/>
      <c r="S41" s="85"/>
      <c r="T41" s="86"/>
      <c r="U41" s="87"/>
      <c r="V41" s="85"/>
      <c r="W41" s="85"/>
      <c r="X41" s="85"/>
      <c r="Y41" s="86"/>
      <c r="Z41" s="87"/>
      <c r="AA41" s="85"/>
      <c r="AB41" s="85"/>
      <c r="AC41" s="85"/>
      <c r="AD41" s="86"/>
      <c r="AE41" s="58">
        <f t="shared" si="1"/>
        <v>0</v>
      </c>
      <c r="AF41" s="48">
        <f t="shared" si="3"/>
        <v>1</v>
      </c>
      <c r="AG41" s="49"/>
    </row>
    <row r="42" spans="2:33" s="50" customFormat="1" ht="18" customHeight="1">
      <c r="B42" s="348">
        <v>38</v>
      </c>
      <c r="C42" s="349"/>
      <c r="D42" s="77"/>
      <c r="E42" s="350">
        <f>IF(B42="","",VLOOKUP(B42,申込書!$A$16:$AA$115,3,FALSE))</f>
        <v>0</v>
      </c>
      <c r="F42" s="350"/>
      <c r="G42" s="350"/>
      <c r="H42" s="350"/>
      <c r="I42" s="350"/>
      <c r="J42" s="350"/>
      <c r="K42" s="351"/>
      <c r="L42" s="84"/>
      <c r="M42" s="85"/>
      <c r="N42" s="85"/>
      <c r="O42" s="85"/>
      <c r="P42" s="85"/>
      <c r="Q42" s="85"/>
      <c r="R42" s="85"/>
      <c r="S42" s="85"/>
      <c r="T42" s="86"/>
      <c r="U42" s="87"/>
      <c r="V42" s="85"/>
      <c r="W42" s="85"/>
      <c r="X42" s="85"/>
      <c r="Y42" s="86"/>
      <c r="Z42" s="87"/>
      <c r="AA42" s="85"/>
      <c r="AB42" s="85"/>
      <c r="AC42" s="85"/>
      <c r="AD42" s="86"/>
      <c r="AE42" s="58">
        <f t="shared" si="1"/>
        <v>0</v>
      </c>
      <c r="AF42" s="48">
        <f t="shared" si="3"/>
        <v>1</v>
      </c>
      <c r="AG42" s="49"/>
    </row>
    <row r="43" spans="2:33" s="50" customFormat="1" ht="18" customHeight="1">
      <c r="B43" s="348">
        <v>39</v>
      </c>
      <c r="C43" s="349"/>
      <c r="D43" s="77"/>
      <c r="E43" s="350">
        <f>IF(B43="","",VLOOKUP(B43,申込書!$A$16:$AA$115,3,FALSE))</f>
        <v>0</v>
      </c>
      <c r="F43" s="350"/>
      <c r="G43" s="350"/>
      <c r="H43" s="350"/>
      <c r="I43" s="350"/>
      <c r="J43" s="350"/>
      <c r="K43" s="351"/>
      <c r="L43" s="84"/>
      <c r="M43" s="85"/>
      <c r="N43" s="85"/>
      <c r="O43" s="85"/>
      <c r="P43" s="85"/>
      <c r="Q43" s="85"/>
      <c r="R43" s="85"/>
      <c r="S43" s="85"/>
      <c r="T43" s="86"/>
      <c r="U43" s="87"/>
      <c r="V43" s="85"/>
      <c r="W43" s="85"/>
      <c r="X43" s="85"/>
      <c r="Y43" s="86"/>
      <c r="Z43" s="87"/>
      <c r="AA43" s="85"/>
      <c r="AB43" s="85"/>
      <c r="AC43" s="85"/>
      <c r="AD43" s="86"/>
      <c r="AE43" s="58">
        <f t="shared" si="1"/>
        <v>0</v>
      </c>
      <c r="AF43" s="48">
        <f t="shared" si="3"/>
        <v>1</v>
      </c>
      <c r="AG43" s="49"/>
    </row>
    <row r="44" spans="2:33" s="50" customFormat="1" ht="18" customHeight="1">
      <c r="B44" s="348">
        <v>40</v>
      </c>
      <c r="C44" s="349"/>
      <c r="D44" s="77"/>
      <c r="E44" s="350">
        <f>IF(B44="","",VLOOKUP(B44,申込書!$A$16:$AA$115,3,FALSE))</f>
        <v>0</v>
      </c>
      <c r="F44" s="350"/>
      <c r="G44" s="350"/>
      <c r="H44" s="350"/>
      <c r="I44" s="350"/>
      <c r="J44" s="350"/>
      <c r="K44" s="351"/>
      <c r="L44" s="84"/>
      <c r="M44" s="85"/>
      <c r="N44" s="85"/>
      <c r="O44" s="85"/>
      <c r="P44" s="85"/>
      <c r="Q44" s="85"/>
      <c r="R44" s="85"/>
      <c r="S44" s="85"/>
      <c r="T44" s="86"/>
      <c r="U44" s="87"/>
      <c r="V44" s="85"/>
      <c r="W44" s="85"/>
      <c r="X44" s="85"/>
      <c r="Y44" s="86"/>
      <c r="Z44" s="87"/>
      <c r="AA44" s="85"/>
      <c r="AB44" s="85"/>
      <c r="AC44" s="85"/>
      <c r="AD44" s="86"/>
      <c r="AE44" s="58">
        <f t="shared" si="1"/>
        <v>0</v>
      </c>
      <c r="AF44" s="48">
        <f t="shared" si="3"/>
        <v>1</v>
      </c>
      <c r="AG44" s="49"/>
    </row>
    <row r="45" spans="2:33" s="50" customFormat="1" ht="18" customHeight="1">
      <c r="B45" s="348">
        <v>41</v>
      </c>
      <c r="C45" s="349"/>
      <c r="D45" s="77"/>
      <c r="E45" s="350">
        <f>IF(B45="","",VLOOKUP(B45,申込書!$A$16:$AA$115,3,FALSE))</f>
        <v>0</v>
      </c>
      <c r="F45" s="350"/>
      <c r="G45" s="350"/>
      <c r="H45" s="350"/>
      <c r="I45" s="350"/>
      <c r="J45" s="350"/>
      <c r="K45" s="351"/>
      <c r="L45" s="84"/>
      <c r="M45" s="85"/>
      <c r="N45" s="85"/>
      <c r="O45" s="85"/>
      <c r="P45" s="85"/>
      <c r="Q45" s="85"/>
      <c r="R45" s="85"/>
      <c r="S45" s="85"/>
      <c r="T45" s="86"/>
      <c r="U45" s="87"/>
      <c r="V45" s="85"/>
      <c r="W45" s="85"/>
      <c r="X45" s="85"/>
      <c r="Y45" s="86"/>
      <c r="Z45" s="87"/>
      <c r="AA45" s="85"/>
      <c r="AB45" s="85"/>
      <c r="AC45" s="85"/>
      <c r="AD45" s="86"/>
      <c r="AE45" s="58">
        <f t="shared" si="1"/>
        <v>0</v>
      </c>
      <c r="AF45" s="48">
        <f t="shared" si="3"/>
        <v>1</v>
      </c>
      <c r="AG45" s="49"/>
    </row>
    <row r="46" spans="2:33" s="50" customFormat="1" ht="18" customHeight="1">
      <c r="B46" s="348">
        <v>42</v>
      </c>
      <c r="C46" s="349"/>
      <c r="D46" s="77"/>
      <c r="E46" s="350">
        <f>IF(B46="","",VLOOKUP(B46,申込書!$A$16:$AA$115,3,FALSE))</f>
        <v>0</v>
      </c>
      <c r="F46" s="350"/>
      <c r="G46" s="350"/>
      <c r="H46" s="350"/>
      <c r="I46" s="350"/>
      <c r="J46" s="350"/>
      <c r="K46" s="351"/>
      <c r="L46" s="84"/>
      <c r="M46" s="85"/>
      <c r="N46" s="85"/>
      <c r="O46" s="85"/>
      <c r="P46" s="85"/>
      <c r="Q46" s="85"/>
      <c r="R46" s="85"/>
      <c r="S46" s="85"/>
      <c r="T46" s="86"/>
      <c r="U46" s="87"/>
      <c r="V46" s="85"/>
      <c r="W46" s="85"/>
      <c r="X46" s="85"/>
      <c r="Y46" s="86"/>
      <c r="Z46" s="87"/>
      <c r="AA46" s="85"/>
      <c r="AB46" s="85"/>
      <c r="AC46" s="85"/>
      <c r="AD46" s="86"/>
      <c r="AE46" s="58">
        <f t="shared" si="1"/>
        <v>0</v>
      </c>
      <c r="AF46" s="48">
        <f t="shared" si="3"/>
        <v>1</v>
      </c>
      <c r="AG46" s="49"/>
    </row>
    <row r="47" spans="2:33" s="50" customFormat="1" ht="18" customHeight="1">
      <c r="B47" s="348">
        <v>43</v>
      </c>
      <c r="C47" s="349"/>
      <c r="D47" s="77"/>
      <c r="E47" s="350">
        <f>IF(B47="","",VLOOKUP(B47,申込書!$A$16:$AA$115,3,FALSE))</f>
        <v>0</v>
      </c>
      <c r="F47" s="350"/>
      <c r="G47" s="350"/>
      <c r="H47" s="350"/>
      <c r="I47" s="350"/>
      <c r="J47" s="350"/>
      <c r="K47" s="351"/>
      <c r="L47" s="84"/>
      <c r="M47" s="85"/>
      <c r="N47" s="85"/>
      <c r="O47" s="85"/>
      <c r="P47" s="85"/>
      <c r="Q47" s="85"/>
      <c r="R47" s="85"/>
      <c r="S47" s="85"/>
      <c r="T47" s="86"/>
      <c r="U47" s="87"/>
      <c r="V47" s="85"/>
      <c r="W47" s="85"/>
      <c r="X47" s="85"/>
      <c r="Y47" s="86"/>
      <c r="Z47" s="87"/>
      <c r="AA47" s="85"/>
      <c r="AB47" s="85"/>
      <c r="AC47" s="85"/>
      <c r="AD47" s="86"/>
      <c r="AE47" s="58">
        <f t="shared" si="1"/>
        <v>0</v>
      </c>
      <c r="AF47" s="48">
        <f t="shared" si="3"/>
        <v>1</v>
      </c>
      <c r="AG47" s="49"/>
    </row>
    <row r="48" spans="2:33" s="50" customFormat="1" ht="18" customHeight="1">
      <c r="B48" s="348">
        <v>44</v>
      </c>
      <c r="C48" s="349"/>
      <c r="D48" s="77"/>
      <c r="E48" s="350">
        <f>IF(B48="","",VLOOKUP(B48,申込書!$A$16:$AA$115,3,FALSE))</f>
        <v>0</v>
      </c>
      <c r="F48" s="350"/>
      <c r="G48" s="350"/>
      <c r="H48" s="350"/>
      <c r="I48" s="350"/>
      <c r="J48" s="350"/>
      <c r="K48" s="351"/>
      <c r="L48" s="84"/>
      <c r="M48" s="85"/>
      <c r="N48" s="85"/>
      <c r="O48" s="85"/>
      <c r="P48" s="85"/>
      <c r="Q48" s="85"/>
      <c r="R48" s="85"/>
      <c r="S48" s="85"/>
      <c r="T48" s="86"/>
      <c r="U48" s="87"/>
      <c r="V48" s="85"/>
      <c r="W48" s="85"/>
      <c r="X48" s="85"/>
      <c r="Y48" s="86"/>
      <c r="Z48" s="87"/>
      <c r="AA48" s="85"/>
      <c r="AB48" s="85"/>
      <c r="AC48" s="85"/>
      <c r="AD48" s="86"/>
      <c r="AE48" s="58">
        <f t="shared" si="1"/>
        <v>0</v>
      </c>
      <c r="AF48" s="48">
        <f t="shared" si="3"/>
        <v>1</v>
      </c>
      <c r="AG48" s="49"/>
    </row>
    <row r="49" spans="2:33" s="50" customFormat="1" ht="18" customHeight="1">
      <c r="B49" s="348">
        <v>45</v>
      </c>
      <c r="C49" s="349"/>
      <c r="D49" s="77"/>
      <c r="E49" s="350">
        <f>IF(B49="","",VLOOKUP(B49,申込書!$A$16:$AA$115,3,FALSE))</f>
        <v>0</v>
      </c>
      <c r="F49" s="350"/>
      <c r="G49" s="350"/>
      <c r="H49" s="350"/>
      <c r="I49" s="350"/>
      <c r="J49" s="350"/>
      <c r="K49" s="351"/>
      <c r="L49" s="84"/>
      <c r="M49" s="85"/>
      <c r="N49" s="85"/>
      <c r="O49" s="85"/>
      <c r="P49" s="85"/>
      <c r="Q49" s="85"/>
      <c r="R49" s="85"/>
      <c r="S49" s="85"/>
      <c r="T49" s="86"/>
      <c r="U49" s="87"/>
      <c r="V49" s="85"/>
      <c r="W49" s="85"/>
      <c r="X49" s="85"/>
      <c r="Y49" s="86"/>
      <c r="Z49" s="87"/>
      <c r="AA49" s="85"/>
      <c r="AB49" s="85"/>
      <c r="AC49" s="85"/>
      <c r="AD49" s="86"/>
      <c r="AE49" s="58">
        <f t="shared" si="1"/>
        <v>0</v>
      </c>
      <c r="AF49" s="48">
        <f t="shared" si="3"/>
        <v>1</v>
      </c>
      <c r="AG49" s="49"/>
    </row>
    <row r="50" spans="2:33" s="50" customFormat="1" ht="18" customHeight="1">
      <c r="B50" s="348">
        <v>46</v>
      </c>
      <c r="C50" s="349"/>
      <c r="D50" s="77"/>
      <c r="E50" s="350">
        <f>IF(B50="","",VLOOKUP(B50,申込書!$A$16:$AA$115,3,FALSE))</f>
        <v>0</v>
      </c>
      <c r="F50" s="350"/>
      <c r="G50" s="350"/>
      <c r="H50" s="350"/>
      <c r="I50" s="350"/>
      <c r="J50" s="350"/>
      <c r="K50" s="351"/>
      <c r="L50" s="84"/>
      <c r="M50" s="85"/>
      <c r="N50" s="85"/>
      <c r="O50" s="85"/>
      <c r="P50" s="85"/>
      <c r="Q50" s="85"/>
      <c r="R50" s="85"/>
      <c r="S50" s="85"/>
      <c r="T50" s="86"/>
      <c r="U50" s="87"/>
      <c r="V50" s="85"/>
      <c r="W50" s="85"/>
      <c r="X50" s="85"/>
      <c r="Y50" s="86"/>
      <c r="Z50" s="87"/>
      <c r="AA50" s="85"/>
      <c r="AB50" s="85"/>
      <c r="AC50" s="85"/>
      <c r="AD50" s="86"/>
      <c r="AE50" s="58">
        <f t="shared" si="1"/>
        <v>0</v>
      </c>
      <c r="AF50" s="48">
        <f t="shared" si="3"/>
        <v>1</v>
      </c>
      <c r="AG50" s="49"/>
    </row>
    <row r="51" spans="2:33" s="50" customFormat="1" ht="18" customHeight="1">
      <c r="B51" s="348">
        <v>47</v>
      </c>
      <c r="C51" s="349"/>
      <c r="D51" s="77"/>
      <c r="E51" s="350">
        <f>IF(B51="","",VLOOKUP(B51,申込書!$A$16:$AA$115,3,FALSE))</f>
        <v>0</v>
      </c>
      <c r="F51" s="350"/>
      <c r="G51" s="350"/>
      <c r="H51" s="350"/>
      <c r="I51" s="350"/>
      <c r="J51" s="350"/>
      <c r="K51" s="351"/>
      <c r="L51" s="84"/>
      <c r="M51" s="85"/>
      <c r="N51" s="85"/>
      <c r="O51" s="85"/>
      <c r="P51" s="85"/>
      <c r="Q51" s="85"/>
      <c r="R51" s="85"/>
      <c r="S51" s="85"/>
      <c r="T51" s="86"/>
      <c r="U51" s="87"/>
      <c r="V51" s="85"/>
      <c r="W51" s="85"/>
      <c r="X51" s="85"/>
      <c r="Y51" s="86"/>
      <c r="Z51" s="87"/>
      <c r="AA51" s="85"/>
      <c r="AB51" s="85"/>
      <c r="AC51" s="85"/>
      <c r="AD51" s="86"/>
      <c r="AE51" s="58">
        <f t="shared" si="1"/>
        <v>0</v>
      </c>
      <c r="AF51" s="48">
        <f t="shared" si="3"/>
        <v>1</v>
      </c>
      <c r="AG51" s="49"/>
    </row>
    <row r="52" spans="2:33" s="50" customFormat="1" ht="18" customHeight="1">
      <c r="B52" s="348">
        <v>48</v>
      </c>
      <c r="C52" s="349"/>
      <c r="D52" s="77"/>
      <c r="E52" s="350">
        <f>IF(B52="","",VLOOKUP(B52,申込書!$A$16:$AA$115,3,FALSE))</f>
        <v>0</v>
      </c>
      <c r="F52" s="350"/>
      <c r="G52" s="350"/>
      <c r="H52" s="350"/>
      <c r="I52" s="350"/>
      <c r="J52" s="350"/>
      <c r="K52" s="351"/>
      <c r="L52" s="84"/>
      <c r="M52" s="85"/>
      <c r="N52" s="85"/>
      <c r="O52" s="85"/>
      <c r="P52" s="85"/>
      <c r="Q52" s="85"/>
      <c r="R52" s="85"/>
      <c r="S52" s="85"/>
      <c r="T52" s="86"/>
      <c r="U52" s="87"/>
      <c r="V52" s="85"/>
      <c r="W52" s="85"/>
      <c r="X52" s="85"/>
      <c r="Y52" s="86"/>
      <c r="Z52" s="87"/>
      <c r="AA52" s="85"/>
      <c r="AB52" s="85"/>
      <c r="AC52" s="85"/>
      <c r="AD52" s="86"/>
      <c r="AE52" s="58">
        <f t="shared" si="1"/>
        <v>0</v>
      </c>
      <c r="AF52" s="48">
        <f t="shared" si="3"/>
        <v>1</v>
      </c>
      <c r="AG52" s="49"/>
    </row>
    <row r="53" spans="2:33" s="50" customFormat="1" ht="18" customHeight="1">
      <c r="B53" s="348">
        <v>49</v>
      </c>
      <c r="C53" s="349"/>
      <c r="D53" s="77"/>
      <c r="E53" s="350">
        <f>IF(B53="","",VLOOKUP(B53,申込書!$A$16:$AA$115,3,FALSE))</f>
        <v>0</v>
      </c>
      <c r="F53" s="350"/>
      <c r="G53" s="350"/>
      <c r="H53" s="350"/>
      <c r="I53" s="350"/>
      <c r="J53" s="350"/>
      <c r="K53" s="351"/>
      <c r="L53" s="84"/>
      <c r="M53" s="85"/>
      <c r="N53" s="85"/>
      <c r="O53" s="85"/>
      <c r="P53" s="85"/>
      <c r="Q53" s="85"/>
      <c r="R53" s="85"/>
      <c r="S53" s="85"/>
      <c r="T53" s="86"/>
      <c r="U53" s="87"/>
      <c r="V53" s="85"/>
      <c r="W53" s="85"/>
      <c r="X53" s="85"/>
      <c r="Y53" s="86"/>
      <c r="Z53" s="87"/>
      <c r="AA53" s="85"/>
      <c r="AB53" s="85"/>
      <c r="AC53" s="85"/>
      <c r="AD53" s="86"/>
      <c r="AE53" s="58">
        <f t="shared" si="1"/>
        <v>0</v>
      </c>
      <c r="AF53" s="48">
        <f t="shared" si="3"/>
        <v>1</v>
      </c>
      <c r="AG53" s="49"/>
    </row>
    <row r="54" spans="2:33" s="50" customFormat="1" ht="18" customHeight="1">
      <c r="B54" s="348">
        <v>50</v>
      </c>
      <c r="C54" s="349"/>
      <c r="D54" s="77"/>
      <c r="E54" s="350">
        <f>IF(B54="","",VLOOKUP(B54,申込書!$A$16:$AA$115,3,FALSE))</f>
        <v>0</v>
      </c>
      <c r="F54" s="350"/>
      <c r="G54" s="350"/>
      <c r="H54" s="350"/>
      <c r="I54" s="350"/>
      <c r="J54" s="350"/>
      <c r="K54" s="351"/>
      <c r="L54" s="84"/>
      <c r="M54" s="85"/>
      <c r="N54" s="85"/>
      <c r="O54" s="85"/>
      <c r="P54" s="85"/>
      <c r="Q54" s="85"/>
      <c r="R54" s="85"/>
      <c r="S54" s="85"/>
      <c r="T54" s="86"/>
      <c r="U54" s="87"/>
      <c r="V54" s="85"/>
      <c r="W54" s="85"/>
      <c r="X54" s="85"/>
      <c r="Y54" s="86"/>
      <c r="Z54" s="87"/>
      <c r="AA54" s="85"/>
      <c r="AB54" s="85"/>
      <c r="AC54" s="85"/>
      <c r="AD54" s="86"/>
      <c r="AE54" s="58">
        <f t="shared" si="1"/>
        <v>0</v>
      </c>
      <c r="AF54" s="48">
        <f t="shared" si="3"/>
        <v>1</v>
      </c>
      <c r="AG54" s="49"/>
    </row>
    <row r="55" spans="2:33">
      <c r="L55" s="44">
        <f t="shared" ref="L55:AD55" si="4">SUM(L5:L54)</f>
        <v>0</v>
      </c>
      <c r="M55" s="44">
        <f t="shared" si="4"/>
        <v>0</v>
      </c>
      <c r="N55" s="44">
        <f t="shared" si="4"/>
        <v>0</v>
      </c>
      <c r="O55" s="44">
        <f t="shared" si="4"/>
        <v>0</v>
      </c>
      <c r="P55" s="44">
        <f t="shared" si="4"/>
        <v>0</v>
      </c>
      <c r="Q55" s="44">
        <f t="shared" si="4"/>
        <v>0</v>
      </c>
      <c r="R55" s="44">
        <f t="shared" si="4"/>
        <v>0</v>
      </c>
      <c r="S55" s="44">
        <f t="shared" si="4"/>
        <v>0</v>
      </c>
      <c r="T55" s="44">
        <f t="shared" si="4"/>
        <v>0</v>
      </c>
      <c r="U55" s="44">
        <f t="shared" si="4"/>
        <v>0</v>
      </c>
      <c r="V55" s="44">
        <f t="shared" si="4"/>
        <v>0</v>
      </c>
      <c r="W55" s="44">
        <f t="shared" si="4"/>
        <v>0</v>
      </c>
      <c r="X55" s="44">
        <f t="shared" si="4"/>
        <v>0</v>
      </c>
      <c r="Y55" s="44">
        <f t="shared" si="4"/>
        <v>0</v>
      </c>
      <c r="Z55" s="44">
        <f t="shared" si="4"/>
        <v>0</v>
      </c>
      <c r="AA55" s="44">
        <f t="shared" si="4"/>
        <v>0</v>
      </c>
      <c r="AB55" s="44">
        <f t="shared" ref="AB55" si="5">SUM(AB5:AB54)</f>
        <v>0</v>
      </c>
      <c r="AC55" s="44">
        <f t="shared" si="4"/>
        <v>0</v>
      </c>
      <c r="AD55" s="44">
        <f t="shared" si="4"/>
        <v>0</v>
      </c>
    </row>
  </sheetData>
  <sheetProtection sheet="1" objects="1" scenarios="1"/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D3:D4"/>
    <mergeCell ref="AG3:AG4"/>
    <mergeCell ref="AF3:AF4"/>
    <mergeCell ref="AE3:AE4"/>
    <mergeCell ref="B21:C21"/>
    <mergeCell ref="E3:K4"/>
    <mergeCell ref="B3:C4"/>
    <mergeCell ref="B5:C5"/>
    <mergeCell ref="B6:C6"/>
    <mergeCell ref="B7:C7"/>
    <mergeCell ref="B8:C8"/>
    <mergeCell ref="AD1:AG1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AF5:AF25 AF48:AF49 AF52:AF54 AF40">
    <cfRule type="expression" dxfId="18" priority="40" stopIfTrue="1">
      <formula>#REF!="GK"</formula>
    </cfRule>
    <cfRule type="cellIs" dxfId="17" priority="41" stopIfTrue="1" operator="lessThanOrEqual">
      <formula>14</formula>
    </cfRule>
  </conditionalFormatting>
  <conditionalFormatting sqref="D41:D47">
    <cfRule type="cellIs" dxfId="16" priority="30" stopIfTrue="1" operator="equal">
      <formula>"GK"</formula>
    </cfRule>
  </conditionalFormatting>
  <conditionalFormatting sqref="AF41:AF47">
    <cfRule type="expression" dxfId="15" priority="37" stopIfTrue="1">
      <formula>#REF!="GK"</formula>
    </cfRule>
    <cfRule type="cellIs" dxfId="14" priority="38" stopIfTrue="1" operator="lessThanOrEqual">
      <formula>14</formula>
    </cfRule>
  </conditionalFormatting>
  <conditionalFormatting sqref="AF50:AF51">
    <cfRule type="expression" dxfId="13" priority="34" stopIfTrue="1">
      <formula>#REF!="GK"</formula>
    </cfRule>
    <cfRule type="cellIs" dxfId="12" priority="35" stopIfTrue="1" operator="lessThanOrEqual">
      <formula>14</formula>
    </cfRule>
  </conditionalFormatting>
  <conditionalFormatting sqref="D5:D25 D48:D49 D52:D54 D40">
    <cfRule type="cellIs" dxfId="11" priority="31" stopIfTrue="1" operator="equal">
      <formula>"GK"</formula>
    </cfRule>
  </conditionalFormatting>
  <conditionalFormatting sqref="D50:D51">
    <cfRule type="cellIs" dxfId="10" priority="29" stopIfTrue="1" operator="equal">
      <formula>"GK"</formula>
    </cfRule>
  </conditionalFormatting>
  <conditionalFormatting sqref="D3">
    <cfRule type="cellIs" dxfId="9" priority="28" stopIfTrue="1" operator="equal">
      <formula>"GK"</formula>
    </cfRule>
  </conditionalFormatting>
  <conditionalFormatting sqref="AF26 AF34:AF35 AF38:AF39">
    <cfRule type="expression" dxfId="8" priority="8" stopIfTrue="1">
      <formula>#REF!="GK"</formula>
    </cfRule>
    <cfRule type="cellIs" dxfId="7" priority="9" stopIfTrue="1" operator="lessThanOrEqual">
      <formula>14</formula>
    </cfRule>
  </conditionalFormatting>
  <conditionalFormatting sqref="D27:D33">
    <cfRule type="cellIs" dxfId="6" priority="2" stopIfTrue="1" operator="equal">
      <formula>"GK"</formula>
    </cfRule>
  </conditionalFormatting>
  <conditionalFormatting sqref="AF27:AF33">
    <cfRule type="expression" dxfId="5" priority="6" stopIfTrue="1">
      <formula>#REF!="GK"</formula>
    </cfRule>
    <cfRule type="cellIs" dxfId="4" priority="7" stopIfTrue="1" operator="lessThanOrEqual">
      <formula>14</formula>
    </cfRule>
  </conditionalFormatting>
  <conditionalFormatting sqref="AF36:AF37">
    <cfRule type="expression" dxfId="3" priority="4" stopIfTrue="1">
      <formula>#REF!="GK"</formula>
    </cfRule>
    <cfRule type="cellIs" dxfId="2" priority="5" stopIfTrue="1" operator="lessThanOrEqual">
      <formula>14</formula>
    </cfRule>
  </conditionalFormatting>
  <conditionalFormatting sqref="D26 D34:D35 D38:D39">
    <cfRule type="cellIs" dxfId="1" priority="3" stopIfTrue="1" operator="equal">
      <formula>"GK"</formula>
    </cfRule>
  </conditionalFormatting>
  <conditionalFormatting sqref="D36:D37">
    <cfRule type="cellIs" dxfId="0" priority="1" stopIfTrue="1" operator="equal">
      <formula>"GK"</formula>
    </cfRule>
  </conditionalFormatting>
  <dataValidations count="2">
    <dataValidation type="list" errorStyle="warning" allowBlank="1" showInputMessage="1" showErrorMessage="1" sqref="AG5:AG54">
      <formula1>"○"</formula1>
    </dataValidation>
    <dataValidation type="list" errorStyle="warning" allowBlank="1" showErrorMessage="1" sqref="D5:D54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M55"/>
  <sheetViews>
    <sheetView topLeftCell="A22" zoomScaleNormal="100" workbookViewId="0">
      <selection activeCell="AQ22" sqref="AQ22"/>
    </sheetView>
  </sheetViews>
  <sheetFormatPr defaultColWidth="2.6640625" defaultRowHeight="13.2"/>
  <cols>
    <col min="1" max="68" width="2.6640625" style="17"/>
    <col min="69" max="69" width="4.6640625" style="17" customWidth="1"/>
    <col min="70" max="70" width="10.6640625" style="17" customWidth="1"/>
    <col min="71" max="71" width="4.6640625" style="17" customWidth="1"/>
    <col min="72" max="72" width="10.6640625" style="17" customWidth="1"/>
    <col min="73" max="16384" width="2.6640625" style="17"/>
  </cols>
  <sheetData>
    <row r="1" spans="1:33" ht="13.5" customHeight="1">
      <c r="A1" s="379">
        <f>申込書!A1</f>
        <v>2022</v>
      </c>
      <c r="B1" s="379"/>
      <c r="C1" s="379" t="s">
        <v>46</v>
      </c>
      <c r="D1" s="379"/>
      <c r="E1" s="379"/>
      <c r="F1" s="379" t="s">
        <v>48</v>
      </c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</row>
    <row r="2" spans="1:33" ht="13.5" customHeight="1">
      <c r="A2" s="379"/>
      <c r="B2" s="379"/>
      <c r="C2" s="379"/>
      <c r="D2" s="379"/>
      <c r="E2" s="379"/>
      <c r="F2" s="379" t="s">
        <v>47</v>
      </c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</row>
    <row r="3" spans="1:33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3" ht="13.5" customHeight="1">
      <c r="A4" s="18"/>
      <c r="B4" s="399" t="s">
        <v>73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</row>
    <row r="5" spans="1:33" ht="13.5" customHeight="1">
      <c r="A5" s="18"/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</row>
    <row r="6" spans="1:33" ht="13.5" customHeight="1">
      <c r="A6" s="18"/>
      <c r="B6" s="19" t="s">
        <v>58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3" ht="13.5" customHeight="1">
      <c r="A7" s="18"/>
      <c r="B7" s="19" t="s">
        <v>59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3" ht="13.5" customHeight="1">
      <c r="A8" s="18"/>
      <c r="B8" s="19"/>
      <c r="C8" s="18"/>
      <c r="D8" s="18"/>
      <c r="E8" s="18"/>
      <c r="F8" s="19" t="s">
        <v>84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3" ht="13.5" customHeight="1">
      <c r="A9" s="18"/>
      <c r="B9" s="19"/>
      <c r="C9" s="18"/>
      <c r="D9" s="18"/>
      <c r="E9" s="18"/>
      <c r="F9" s="19" t="s">
        <v>85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3" ht="13.5" customHeight="1">
      <c r="A10" s="18"/>
      <c r="B10" s="19"/>
      <c r="C10" s="18"/>
      <c r="D10" s="18"/>
      <c r="E10" s="18"/>
      <c r="F10" s="19" t="s">
        <v>86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3" ht="13.5" customHeight="1" thickBo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3" ht="9.9" customHeight="1">
      <c r="A12" s="18"/>
      <c r="B12" s="384" t="s">
        <v>57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6"/>
      <c r="AF12" s="18"/>
    </row>
    <row r="13" spans="1:33" ht="9.9" customHeight="1">
      <c r="A13" s="18"/>
      <c r="B13" s="387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9"/>
      <c r="AF13" s="18"/>
    </row>
    <row r="14" spans="1:33" ht="9.9" customHeight="1" thickBot="1">
      <c r="A14" s="18"/>
      <c r="B14" s="390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2"/>
      <c r="AF14" s="18"/>
    </row>
    <row r="15" spans="1:33" ht="13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3" ht="13.5" customHeight="1">
      <c r="A16" s="18"/>
      <c r="B16" s="19" t="s">
        <v>60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65" ht="13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65" ht="13.5" customHeight="1">
      <c r="A18" s="18"/>
      <c r="B18" s="19" t="s">
        <v>61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65" ht="13.5" customHeight="1">
      <c r="A19" s="18"/>
      <c r="B19" s="19" t="s">
        <v>62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65" ht="13.5" customHeight="1">
      <c r="A20" s="18"/>
      <c r="B20" s="19" t="s">
        <v>92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65" ht="9.9" customHeight="1" thickBo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20"/>
      <c r="V21" s="20"/>
      <c r="W21" s="20"/>
      <c r="X21" s="20"/>
      <c r="Y21" s="18"/>
      <c r="Z21" s="18"/>
      <c r="AA21" s="18"/>
      <c r="AB21" s="18"/>
      <c r="AC21" s="18"/>
      <c r="AD21" s="18"/>
      <c r="AE21" s="18"/>
      <c r="AF21" s="18"/>
    </row>
    <row r="22" spans="1:65" ht="24.9" customHeight="1">
      <c r="A22" s="404" t="s">
        <v>0</v>
      </c>
      <c r="B22" s="405"/>
      <c r="C22" s="405"/>
      <c r="D22" s="405"/>
      <c r="E22" s="406" t="str">
        <f>IF(申込書!E3="","",申込書!E3)</f>
        <v/>
      </c>
      <c r="F22" s="407"/>
      <c r="G22" s="407"/>
      <c r="H22" s="407"/>
      <c r="I22" s="407"/>
      <c r="J22" s="407"/>
      <c r="K22" s="407"/>
      <c r="L22" s="407"/>
      <c r="M22" s="407"/>
      <c r="N22" s="407"/>
      <c r="O22" s="408"/>
      <c r="P22" s="380" t="s">
        <v>1</v>
      </c>
      <c r="Q22" s="381"/>
      <c r="R22" s="381"/>
      <c r="S22" s="381"/>
      <c r="T22" s="381"/>
      <c r="U22" s="381"/>
      <c r="V22" s="381"/>
      <c r="W22" s="381"/>
      <c r="X22" s="382"/>
      <c r="Y22" s="382"/>
      <c r="Z22" s="382"/>
      <c r="AA22" s="382"/>
      <c r="AB22" s="382"/>
      <c r="AC22" s="382"/>
      <c r="AD22" s="382"/>
      <c r="AE22" s="382"/>
      <c r="AF22" s="383"/>
    </row>
    <row r="23" spans="1:65" ht="24.9" customHeight="1">
      <c r="A23" s="395" t="s">
        <v>2</v>
      </c>
      <c r="B23" s="396"/>
      <c r="C23" s="396"/>
      <c r="D23" s="396"/>
      <c r="E23" s="400" t="str">
        <f>IF(申込書!E4="","",申込書!E4)</f>
        <v/>
      </c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401" t="s">
        <v>63</v>
      </c>
      <c r="Q23" s="402"/>
      <c r="R23" s="402"/>
      <c r="S23" s="402"/>
      <c r="T23" s="402"/>
      <c r="U23" s="393"/>
      <c r="V23" s="393"/>
      <c r="W23" s="402" t="s">
        <v>64</v>
      </c>
      <c r="X23" s="402"/>
      <c r="Y23" s="393"/>
      <c r="Z23" s="393"/>
      <c r="AA23" s="402" t="s">
        <v>65</v>
      </c>
      <c r="AB23" s="402"/>
      <c r="AC23" s="393"/>
      <c r="AD23" s="393"/>
      <c r="AE23" s="402" t="s">
        <v>66</v>
      </c>
      <c r="AF23" s="403"/>
    </row>
    <row r="24" spans="1:65" ht="24.9" customHeight="1" thickBo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398" t="s">
        <v>16</v>
      </c>
      <c r="R24" s="398"/>
      <c r="S24" s="398"/>
      <c r="T24" s="398"/>
      <c r="U24" s="397"/>
      <c r="V24" s="397"/>
      <c r="W24" s="397"/>
      <c r="X24" s="397"/>
      <c r="Y24" s="397"/>
      <c r="Z24" s="397"/>
      <c r="AA24" s="397"/>
      <c r="AB24" s="397"/>
      <c r="AC24" s="397"/>
      <c r="AD24" s="22"/>
      <c r="AE24" s="22"/>
      <c r="AF24" s="23"/>
    </row>
    <row r="25" spans="1:65" s="26" customFormat="1" ht="9.9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5"/>
      <c r="V25" s="25"/>
      <c r="W25" s="25"/>
      <c r="X25" s="25"/>
      <c r="Y25" s="25"/>
      <c r="Z25" s="25"/>
      <c r="AA25" s="25"/>
      <c r="AB25" s="24"/>
      <c r="AC25" s="24"/>
      <c r="AD25" s="24"/>
      <c r="AE25" s="24"/>
      <c r="AF25" s="24"/>
    </row>
    <row r="26" spans="1:65" s="26" customFormat="1" ht="24.9" customHeight="1">
      <c r="A26" s="27"/>
      <c r="B26" s="27"/>
      <c r="C26" s="27"/>
      <c r="D26" s="27"/>
      <c r="E26" s="374" t="s">
        <v>67</v>
      </c>
      <c r="F26" s="374"/>
      <c r="G26" s="374"/>
      <c r="H26" s="374" t="s">
        <v>50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94" t="s">
        <v>14</v>
      </c>
      <c r="AA26" s="394"/>
      <c r="AB26" s="394"/>
      <c r="AC26" s="27"/>
      <c r="AD26" s="27"/>
      <c r="AE26" s="27"/>
      <c r="AF26" s="27"/>
    </row>
    <row r="27" spans="1:65" s="26" customFormat="1" ht="24.9" customHeight="1">
      <c r="A27" s="27"/>
      <c r="B27" s="27"/>
      <c r="C27" s="27"/>
      <c r="D27" s="27"/>
      <c r="E27" s="374">
        <v>1</v>
      </c>
      <c r="F27" s="374"/>
      <c r="G27" s="374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6"/>
      <c r="AA27" s="376"/>
      <c r="AB27" s="376"/>
      <c r="AC27" s="16"/>
      <c r="AD27" s="16"/>
      <c r="AE27" s="16"/>
      <c r="AF27" s="16"/>
      <c r="BJ27" s="26" t="str">
        <f>IF(BK27="","",SUMPRODUCT(($BK$27:BK27&lt;&gt;"")*1))</f>
        <v/>
      </c>
      <c r="BK27" s="26" t="str">
        <f>IF(T27="","","1部ﾌﾟﾛﾃｸﾄ")</f>
        <v/>
      </c>
      <c r="BL27" s="26" t="str">
        <f>IF(BM27="","",SUMPRODUCT(($BL$27:BM27&lt;&gt;"")*1))</f>
        <v/>
      </c>
      <c r="BM27" s="26" t="str">
        <f>IF(X27="","","２部ﾌﾟﾛﾃｸﾄ")</f>
        <v/>
      </c>
    </row>
    <row r="28" spans="1:65" s="26" customFormat="1" ht="24.9" customHeight="1">
      <c r="A28" s="27"/>
      <c r="B28" s="27"/>
      <c r="C28" s="27"/>
      <c r="D28" s="27"/>
      <c r="E28" s="374">
        <v>2</v>
      </c>
      <c r="F28" s="374"/>
      <c r="G28" s="374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6"/>
      <c r="AA28" s="376"/>
      <c r="AB28" s="376"/>
      <c r="AC28" s="16"/>
      <c r="AD28" s="16"/>
      <c r="AE28" s="16"/>
      <c r="AF28" s="16"/>
      <c r="BJ28" s="26" t="str">
        <f>IF(BK28="","",SUMPRODUCT(($BK$27:BK28&lt;&gt;"")*1))</f>
        <v/>
      </c>
      <c r="BK28" s="26" t="str">
        <f t="shared" ref="BK28:BK37" si="0">IF(T28="","","1部ﾌﾟﾛﾃｸﾄ")</f>
        <v/>
      </c>
      <c r="BL28" s="26" t="str">
        <f>IF(BM28="","",SUMPRODUCT(($BL$27:BM28&lt;&gt;"")*1))</f>
        <v/>
      </c>
      <c r="BM28" s="26" t="str">
        <f t="shared" ref="BM28:BM37" si="1">IF(X28="","","２部ﾌﾟﾛﾃｸﾄ")</f>
        <v/>
      </c>
    </row>
    <row r="29" spans="1:65" s="26" customFormat="1" ht="24.9" customHeight="1">
      <c r="A29" s="27"/>
      <c r="B29" s="27"/>
      <c r="C29" s="27"/>
      <c r="D29" s="27"/>
      <c r="E29" s="374">
        <v>3</v>
      </c>
      <c r="F29" s="374"/>
      <c r="G29" s="374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6"/>
      <c r="AA29" s="376"/>
      <c r="AB29" s="376"/>
      <c r="AC29" s="16"/>
      <c r="AD29" s="16"/>
      <c r="AE29" s="16"/>
      <c r="AF29" s="16"/>
      <c r="BJ29" s="26" t="str">
        <f>IF(BK29="","",SUMPRODUCT(($BK$27:BK29&lt;&gt;"")*1))</f>
        <v/>
      </c>
      <c r="BK29" s="26" t="str">
        <f t="shared" si="0"/>
        <v/>
      </c>
      <c r="BL29" s="26" t="str">
        <f>IF(BM29="","",SUMPRODUCT(($BL$27:BM29&lt;&gt;"")*1))</f>
        <v/>
      </c>
      <c r="BM29" s="26" t="str">
        <f t="shared" si="1"/>
        <v/>
      </c>
    </row>
    <row r="30" spans="1:65" s="26" customFormat="1" ht="24.9" customHeight="1">
      <c r="A30" s="27"/>
      <c r="B30" s="27"/>
      <c r="C30" s="27"/>
      <c r="D30" s="27"/>
      <c r="E30" s="374">
        <v>4</v>
      </c>
      <c r="F30" s="374"/>
      <c r="G30" s="374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6"/>
      <c r="AA30" s="376"/>
      <c r="AB30" s="376"/>
      <c r="AC30" s="16"/>
      <c r="AD30" s="16"/>
      <c r="AE30" s="16"/>
      <c r="AF30" s="16"/>
      <c r="BJ30" s="26" t="str">
        <f>IF(BK30="","",SUMPRODUCT(($BK$27:BK30&lt;&gt;"")*1))</f>
        <v/>
      </c>
      <c r="BK30" s="26" t="str">
        <f t="shared" si="0"/>
        <v/>
      </c>
      <c r="BL30" s="26" t="str">
        <f>IF(BM30="","",SUMPRODUCT(($BL$27:BM30&lt;&gt;"")*1))</f>
        <v/>
      </c>
      <c r="BM30" s="26" t="str">
        <f t="shared" si="1"/>
        <v/>
      </c>
    </row>
    <row r="31" spans="1:65" s="26" customFormat="1" ht="24.9" customHeight="1">
      <c r="A31" s="27"/>
      <c r="B31" s="27"/>
      <c r="C31" s="27"/>
      <c r="D31" s="27"/>
      <c r="E31" s="374">
        <v>5</v>
      </c>
      <c r="F31" s="374"/>
      <c r="G31" s="374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6"/>
      <c r="AA31" s="376"/>
      <c r="AB31" s="376"/>
      <c r="AC31" s="16"/>
      <c r="AD31" s="16"/>
      <c r="AE31" s="16"/>
      <c r="AF31" s="16"/>
      <c r="BJ31" s="26" t="str">
        <f>IF(BK31="","",SUMPRODUCT(($BK$27:BK31&lt;&gt;"")*1))</f>
        <v/>
      </c>
      <c r="BK31" s="26" t="str">
        <f t="shared" si="0"/>
        <v/>
      </c>
      <c r="BL31" s="26" t="str">
        <f>IF(BM31="","",SUMPRODUCT(($BL$27:BM31&lt;&gt;"")*1))</f>
        <v/>
      </c>
      <c r="BM31" s="26" t="str">
        <f t="shared" si="1"/>
        <v/>
      </c>
    </row>
    <row r="32" spans="1:65" s="26" customFormat="1" ht="24.9" customHeight="1">
      <c r="A32" s="27"/>
      <c r="B32" s="27"/>
      <c r="C32" s="27"/>
      <c r="D32" s="27"/>
      <c r="E32" s="374">
        <v>6</v>
      </c>
      <c r="F32" s="374"/>
      <c r="G32" s="374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6"/>
      <c r="AA32" s="376"/>
      <c r="AB32" s="376"/>
      <c r="AC32" s="16"/>
      <c r="AD32" s="16"/>
      <c r="AE32" s="16"/>
      <c r="AF32" s="16"/>
      <c r="BJ32" s="26" t="str">
        <f>IF(BK32="","",SUMPRODUCT(($BK$27:BK32&lt;&gt;"")*1))</f>
        <v/>
      </c>
      <c r="BK32" s="26" t="str">
        <f t="shared" si="0"/>
        <v/>
      </c>
      <c r="BL32" s="26" t="str">
        <f>IF(BM32="","",SUMPRODUCT(($BL$27:BM32&lt;&gt;"")*1))</f>
        <v/>
      </c>
      <c r="BM32" s="26" t="str">
        <f t="shared" si="1"/>
        <v/>
      </c>
    </row>
    <row r="33" spans="1:65" s="26" customFormat="1" ht="24.9" customHeight="1">
      <c r="A33" s="27"/>
      <c r="B33" s="27"/>
      <c r="C33" s="27"/>
      <c r="D33" s="27"/>
      <c r="E33" s="374">
        <v>7</v>
      </c>
      <c r="F33" s="374"/>
      <c r="G33" s="374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6"/>
      <c r="AA33" s="376"/>
      <c r="AB33" s="376"/>
      <c r="AC33" s="16"/>
      <c r="AD33" s="16"/>
      <c r="AE33" s="16"/>
      <c r="AF33" s="16"/>
      <c r="BJ33" s="26" t="str">
        <f>IF(BK33="","",SUMPRODUCT(($BK$27:BK33&lt;&gt;"")*1))</f>
        <v/>
      </c>
      <c r="BK33" s="26" t="str">
        <f t="shared" si="0"/>
        <v/>
      </c>
      <c r="BL33" s="26" t="str">
        <f>IF(BM33="","",SUMPRODUCT(($BL$27:BM33&lt;&gt;"")*1))</f>
        <v/>
      </c>
      <c r="BM33" s="26" t="str">
        <f t="shared" si="1"/>
        <v/>
      </c>
    </row>
    <row r="34" spans="1:65" s="26" customFormat="1" ht="24.9" customHeight="1">
      <c r="A34" s="27"/>
      <c r="B34" s="27"/>
      <c r="C34" s="27"/>
      <c r="D34" s="27"/>
      <c r="E34" s="374">
        <v>8</v>
      </c>
      <c r="F34" s="374"/>
      <c r="G34" s="374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6"/>
      <c r="AA34" s="376"/>
      <c r="AB34" s="376"/>
      <c r="AC34" s="16"/>
      <c r="AD34" s="16"/>
      <c r="AE34" s="16"/>
      <c r="AF34" s="16"/>
      <c r="BJ34" s="26" t="str">
        <f>IF(BK34="","",SUMPRODUCT(($BK$27:BK34&lt;&gt;"")*1))</f>
        <v/>
      </c>
      <c r="BK34" s="26" t="str">
        <f t="shared" si="0"/>
        <v/>
      </c>
      <c r="BL34" s="26" t="str">
        <f>IF(BM34="","",SUMPRODUCT(($BL$27:BM34&lt;&gt;"")*1))</f>
        <v/>
      </c>
      <c r="BM34" s="26" t="str">
        <f t="shared" si="1"/>
        <v/>
      </c>
    </row>
    <row r="35" spans="1:65" s="26" customFormat="1" ht="24.9" customHeight="1">
      <c r="A35" s="27"/>
      <c r="B35" s="27"/>
      <c r="C35" s="27"/>
      <c r="D35" s="27"/>
      <c r="E35" s="374">
        <v>9</v>
      </c>
      <c r="F35" s="374"/>
      <c r="G35" s="374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6"/>
      <c r="AA35" s="376"/>
      <c r="AB35" s="376"/>
      <c r="AC35" s="16"/>
      <c r="AD35" s="16"/>
      <c r="AE35" s="16"/>
      <c r="AF35" s="16"/>
      <c r="BJ35" s="26" t="str">
        <f>IF(BK35="","",SUMPRODUCT(($BK$27:BK35&lt;&gt;"")*1))</f>
        <v/>
      </c>
      <c r="BK35" s="26" t="str">
        <f t="shared" si="0"/>
        <v/>
      </c>
      <c r="BL35" s="26" t="str">
        <f>IF(BM35="","",SUMPRODUCT(($BL$27:BM35&lt;&gt;"")*1))</f>
        <v/>
      </c>
      <c r="BM35" s="26" t="str">
        <f t="shared" si="1"/>
        <v/>
      </c>
    </row>
    <row r="36" spans="1:65" s="26" customFormat="1" ht="24.9" customHeight="1">
      <c r="A36" s="27"/>
      <c r="B36" s="27"/>
      <c r="C36" s="27"/>
      <c r="D36" s="27"/>
      <c r="E36" s="374">
        <v>10</v>
      </c>
      <c r="F36" s="374"/>
      <c r="G36" s="374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6"/>
      <c r="AA36" s="376"/>
      <c r="AB36" s="376"/>
      <c r="AC36" s="16"/>
      <c r="AD36" s="16"/>
      <c r="AE36" s="16"/>
      <c r="AF36" s="16"/>
      <c r="BJ36" s="26" t="str">
        <f>IF(BK36="","",SUMPRODUCT(($BK$27:BK36&lt;&gt;"")*1))</f>
        <v/>
      </c>
      <c r="BK36" s="26" t="str">
        <f t="shared" si="0"/>
        <v/>
      </c>
      <c r="BL36" s="26" t="str">
        <f>IF(BM36="","",SUMPRODUCT(($BL$27:BM36&lt;&gt;"")*1))</f>
        <v/>
      </c>
      <c r="BM36" s="26" t="str">
        <f t="shared" si="1"/>
        <v/>
      </c>
    </row>
    <row r="37" spans="1:65" s="26" customFormat="1" ht="24.9" customHeight="1">
      <c r="A37" s="27"/>
      <c r="B37" s="27"/>
      <c r="C37" s="27"/>
      <c r="D37" s="27"/>
      <c r="E37" s="374">
        <v>11</v>
      </c>
      <c r="F37" s="374"/>
      <c r="G37" s="374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6"/>
      <c r="AA37" s="376"/>
      <c r="AB37" s="376"/>
      <c r="AC37" s="16"/>
      <c r="AD37" s="16"/>
      <c r="AE37" s="16"/>
      <c r="AF37" s="16"/>
      <c r="BJ37" s="26" t="str">
        <f>IF(BK37="","",SUMPRODUCT(($BK$27:BK37&lt;&gt;"")*1))</f>
        <v/>
      </c>
      <c r="BK37" s="26" t="str">
        <f t="shared" si="0"/>
        <v/>
      </c>
      <c r="BL37" s="26" t="str">
        <f>IF(BM37="","",SUMPRODUCT(($BL$27:BM37&lt;&gt;"")*1))</f>
        <v/>
      </c>
      <c r="BM37" s="26" t="str">
        <f t="shared" si="1"/>
        <v/>
      </c>
    </row>
    <row r="38" spans="1:65" ht="9.9" customHeight="1"/>
    <row r="39" spans="1:65" ht="24.9" customHeight="1">
      <c r="E39" s="377" t="s">
        <v>68</v>
      </c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</row>
    <row r="40" spans="1:65" ht="9.9" customHeight="1">
      <c r="T40" s="26"/>
    </row>
    <row r="41" spans="1:65" ht="24.9" customHeight="1">
      <c r="B41" s="378" t="s">
        <v>69</v>
      </c>
      <c r="C41" s="378"/>
      <c r="D41" s="378"/>
      <c r="E41" s="377" t="s">
        <v>89</v>
      </c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</row>
    <row r="42" spans="1:65" ht="24.9" customHeight="1">
      <c r="E42" s="377" t="s">
        <v>90</v>
      </c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</row>
    <row r="43" spans="1:65" ht="24.9" customHeight="1">
      <c r="E43" s="377" t="s">
        <v>91</v>
      </c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</row>
    <row r="44" spans="1:65" ht="24.9" customHeight="1">
      <c r="E44" s="378" t="s">
        <v>87</v>
      </c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</row>
    <row r="45" spans="1:65" ht="24.9" customHeight="1"/>
    <row r="46" spans="1:65" ht="24.9" customHeight="1"/>
    <row r="47" spans="1:65" ht="24.9" customHeight="1"/>
    <row r="48" spans="1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0" sqref="D10"/>
    </sheetView>
  </sheetViews>
  <sheetFormatPr defaultRowHeight="13.2"/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Owner</cp:lastModifiedBy>
  <cp:lastPrinted>2022-01-10T13:32:39Z</cp:lastPrinted>
  <dcterms:created xsi:type="dcterms:W3CDTF">2010-03-08T09:11:25Z</dcterms:created>
  <dcterms:modified xsi:type="dcterms:W3CDTF">2022-01-11T01:29:28Z</dcterms:modified>
</cp:coreProperties>
</file>