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om\OneDrive\デスクトップ\25チェストリーグ\"/>
    </mc:Choice>
  </mc:AlternateContent>
  <xr:revisionPtr revIDLastSave="0" documentId="8_{AA5E4AAF-B622-481E-87D0-07111B4266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メンバー提出用紙" sheetId="2" r:id="rId2"/>
    <sheet name="メンバー提出用紙(記入例)" sheetId="9" r:id="rId3"/>
    <sheet name="出場時間記録表" sheetId="6" r:id="rId4"/>
    <sheet name="プロテクト登録用紙" sheetId="3" r:id="rId5"/>
    <sheet name="Sheet1" sheetId="4" r:id="rId6"/>
  </sheets>
  <definedNames>
    <definedName name="_xlnm._FilterDatabase" localSheetId="0" hidden="1">Sheet1!$A$1:$A$4</definedName>
    <definedName name="_xlnm.Criteria" localSheetId="0">申込書!#REF!</definedName>
    <definedName name="_xlnm.Print_Area" localSheetId="4">プロテクト登録用紙!$A$1:$AG$44</definedName>
    <definedName name="_xlnm.Print_Area" localSheetId="2">'メンバー提出用紙(記入例)'!$A$1:$V$54</definedName>
    <definedName name="_xlnm.Print_Area" localSheetId="3">出場時間記録表!$B$1:$AF$55</definedName>
    <definedName name="_xlnm.Print_Area" localSheetId="0">申込書!$A$1:$AG$120</definedName>
  </definedNames>
  <calcPr calcId="191029"/>
</workbook>
</file>

<file path=xl/calcChain.xml><?xml version="1.0" encoding="utf-8"?>
<calcChain xmlns="http://schemas.openxmlformats.org/spreadsheetml/2006/main">
  <c r="Q9" i="2" l="1"/>
  <c r="Q11" i="2"/>
  <c r="Q12" i="2"/>
  <c r="Q13" i="2"/>
  <c r="Q14" i="2"/>
  <c r="Q15" i="2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7" i="1"/>
  <c r="AB16" i="1"/>
  <c r="Q48" i="9" l="1"/>
  <c r="F48" i="9"/>
  <c r="Q47" i="9"/>
  <c r="F47" i="9"/>
  <c r="Q46" i="9"/>
  <c r="F46" i="9"/>
  <c r="Q45" i="9"/>
  <c r="F45" i="9"/>
  <c r="Q44" i="9"/>
  <c r="F44" i="9"/>
  <c r="Q43" i="9"/>
  <c r="F43" i="9"/>
  <c r="Q42" i="9"/>
  <c r="F42" i="9"/>
  <c r="Q41" i="9"/>
  <c r="F41" i="9"/>
  <c r="Q40" i="9"/>
  <c r="F40" i="9"/>
  <c r="Q39" i="9"/>
  <c r="F39" i="9"/>
  <c r="Q38" i="9"/>
  <c r="F38" i="9"/>
  <c r="Q37" i="9"/>
  <c r="F37" i="9"/>
  <c r="Q36" i="9"/>
  <c r="F36" i="9"/>
  <c r="Q35" i="9"/>
  <c r="F35" i="9"/>
  <c r="Q34" i="9"/>
  <c r="F34" i="9"/>
  <c r="Q33" i="9"/>
  <c r="F33" i="9"/>
  <c r="Q32" i="9"/>
  <c r="F32" i="9"/>
  <c r="Q31" i="9"/>
  <c r="F31" i="9"/>
  <c r="Q30" i="9"/>
  <c r="F30" i="9"/>
  <c r="Q29" i="9"/>
  <c r="F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Q9" i="9"/>
  <c r="H7" i="9"/>
  <c r="E7" i="9"/>
  <c r="H6" i="9"/>
  <c r="E6" i="9"/>
  <c r="Q5" i="9"/>
  <c r="N5" i="9"/>
  <c r="H5" i="9"/>
  <c r="E5" i="9"/>
  <c r="Q4" i="9"/>
  <c r="N4" i="9"/>
  <c r="H4" i="9"/>
  <c r="E4" i="9"/>
  <c r="N3" i="9"/>
  <c r="D3" i="9"/>
  <c r="A1" i="9"/>
  <c r="F10" i="2"/>
  <c r="E5" i="6"/>
  <c r="F21" i="2"/>
  <c r="F11" i="2"/>
  <c r="F9" i="2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R55" i="6" l="1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Q55" i="6"/>
  <c r="L55" i="6"/>
  <c r="AB1" i="6"/>
  <c r="AC55" i="6"/>
  <c r="AB55" i="6"/>
  <c r="AA55" i="6"/>
  <c r="Z55" i="6"/>
  <c r="Y55" i="6"/>
  <c r="X55" i="6"/>
  <c r="W55" i="6"/>
  <c r="V55" i="6"/>
  <c r="U55" i="6"/>
  <c r="T55" i="6"/>
  <c r="S55" i="6"/>
  <c r="P55" i="6"/>
  <c r="O55" i="6"/>
  <c r="N55" i="6"/>
  <c r="M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E26" i="6" s="1"/>
  <c r="AD11" i="6"/>
  <c r="AD10" i="6"/>
  <c r="AD9" i="6"/>
  <c r="AD8" i="6"/>
  <c r="AD7" i="6"/>
  <c r="AD6" i="6"/>
  <c r="AD5" i="6"/>
  <c r="AF3" i="6"/>
  <c r="AE28" i="6" l="1"/>
  <c r="AE36" i="6"/>
  <c r="AE29" i="6"/>
  <c r="AE37" i="6"/>
  <c r="AE33" i="6"/>
  <c r="AE30" i="6"/>
  <c r="AE38" i="6"/>
  <c r="AE27" i="6"/>
  <c r="AE31" i="6"/>
  <c r="AE35" i="6"/>
  <c r="AE39" i="6"/>
  <c r="AE34" i="6"/>
  <c r="AE32" i="6"/>
  <c r="AE23" i="6"/>
  <c r="AE45" i="6"/>
  <c r="AE16" i="6"/>
  <c r="AE19" i="6"/>
  <c r="AE15" i="6"/>
  <c r="AE10" i="6"/>
  <c r="AE41" i="6"/>
  <c r="AE43" i="6"/>
  <c r="AE20" i="6"/>
  <c r="AE9" i="6"/>
  <c r="AE22" i="6"/>
  <c r="AE42" i="6"/>
  <c r="AE17" i="6"/>
  <c r="AE44" i="6"/>
  <c r="AE50" i="6"/>
  <c r="AE5" i="6"/>
  <c r="AE11" i="6"/>
  <c r="AE18" i="6"/>
  <c r="AE24" i="6"/>
  <c r="AE51" i="6"/>
  <c r="AE12" i="6"/>
  <c r="AE25" i="6"/>
  <c r="AE52" i="6"/>
  <c r="AE49" i="6"/>
  <c r="AE13" i="6"/>
  <c r="AE40" i="6"/>
  <c r="AE46" i="6"/>
  <c r="AE7" i="6"/>
  <c r="AE47" i="6"/>
  <c r="AE53" i="6"/>
  <c r="AE14" i="6"/>
  <c r="AE8" i="6"/>
  <c r="AE21" i="6"/>
  <c r="AE48" i="6"/>
  <c r="AE54" i="6"/>
  <c r="AE6" i="6"/>
  <c r="Q10" i="2" l="1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A1" i="3" l="1"/>
  <c r="A1" i="2"/>
  <c r="Q5" i="2" l="1"/>
  <c r="N5" i="2"/>
  <c r="Q4" i="2"/>
  <c r="N4" i="2"/>
  <c r="AL16" i="1" l="1"/>
  <c r="AJ16" i="1"/>
  <c r="E23" i="3"/>
  <c r="E22" i="3"/>
  <c r="BM37" i="3"/>
  <c r="BL37" i="3" s="1"/>
  <c r="BK37" i="3"/>
  <c r="BJ37" i="3" s="1"/>
  <c r="BM36" i="3"/>
  <c r="BL36" i="3" s="1"/>
  <c r="BK36" i="3"/>
  <c r="BM35" i="3"/>
  <c r="BL35" i="3" s="1"/>
  <c r="BK35" i="3"/>
  <c r="BJ35" i="3" s="1"/>
  <c r="BM34" i="3"/>
  <c r="BL34" i="3" s="1"/>
  <c r="BK34" i="3"/>
  <c r="BJ34" i="3" s="1"/>
  <c r="BM33" i="3"/>
  <c r="BL33" i="3" s="1"/>
  <c r="BK33" i="3"/>
  <c r="BM32" i="3"/>
  <c r="BL32" i="3" s="1"/>
  <c r="BK32" i="3"/>
  <c r="BM31" i="3"/>
  <c r="BL31" i="3" s="1"/>
  <c r="BK31" i="3"/>
  <c r="BJ31" i="3" s="1"/>
  <c r="BM30" i="3"/>
  <c r="BL30" i="3" s="1"/>
  <c r="BK30" i="3"/>
  <c r="BM29" i="3"/>
  <c r="BL29" i="3" s="1"/>
  <c r="BK29" i="3"/>
  <c r="BJ29" i="3" s="1"/>
  <c r="BM28" i="3"/>
  <c r="BL28" i="3" s="1"/>
  <c r="BK28" i="3"/>
  <c r="BM27" i="3"/>
  <c r="BL27" i="3" s="1"/>
  <c r="BK27" i="3"/>
  <c r="BJ27" i="3" s="1"/>
  <c r="BJ28" i="3" l="1"/>
  <c r="BJ32" i="3"/>
  <c r="BJ33" i="3"/>
  <c r="BJ30" i="3"/>
  <c r="BJ36" i="3"/>
  <c r="H7" i="2" l="1"/>
  <c r="H6" i="2"/>
  <c r="E7" i="2"/>
  <c r="E6" i="2"/>
  <c r="D3" i="2"/>
  <c r="N3" i="2"/>
  <c r="H5" i="2"/>
  <c r="H4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Mr＆Mrs KUROKI</author>
  </authors>
  <commentList>
    <comment ref="T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  <comment ref="X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A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F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F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B9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試合によって背番号が変わる場合も、登録番号は変えないでください</t>
        </r>
      </text>
    </comment>
    <comment ref="M9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退いた時間を記入</t>
        </r>
      </text>
    </comment>
    <comment ref="P10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交代した選手の番号を記入</t>
        </r>
      </text>
    </comment>
    <comment ref="M15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アディショナルタイムが1分の場合「40+1」と記入</t>
        </r>
      </text>
    </comment>
    <comment ref="M16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ハーフタイムの交代は「ＨＴ」と記入</t>
        </r>
      </text>
    </comment>
    <comment ref="M17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後半は「41分」からの記入になります。
【時間表記】
前半
00分01秒＝1
01分00秒＝1
01分01秒＝2
40分01秒＝40+1
41分59秒＝40+2
ハーフタイム＝HT
後半
00分01秒＝41
01分00秒＝41
01分01秒＝42
40分01秒＝80+1
41分59秒＝80+2
</t>
        </r>
      </text>
    </comment>
  </commentList>
</comments>
</file>

<file path=xl/sharedStrings.xml><?xml version="1.0" encoding="utf-8"?>
<sst xmlns="http://schemas.openxmlformats.org/spreadsheetml/2006/main" count="457" uniqueCount="143">
  <si>
    <t>チーム名</t>
    <rPh sb="3" eb="4">
      <t>メイ</t>
    </rPh>
    <phoneticPr fontId="1"/>
  </si>
  <si>
    <t>緊急連絡先（携帯）TEL</t>
    <rPh sb="0" eb="2">
      <t>キンキュウ</t>
    </rPh>
    <rPh sb="2" eb="5">
      <t>レンラクサキ</t>
    </rPh>
    <rPh sb="6" eb="8">
      <t>ケイタイ</t>
    </rPh>
    <phoneticPr fontId="1"/>
  </si>
  <si>
    <t>監督</t>
    <rPh sb="0" eb="2">
      <t>カントク</t>
    </rPh>
    <phoneticPr fontId="1"/>
  </si>
  <si>
    <t>コーチ</t>
    <phoneticPr fontId="1"/>
  </si>
  <si>
    <t>帯同審判員名</t>
    <rPh sb="0" eb="2">
      <t>タイドウ</t>
    </rPh>
    <rPh sb="2" eb="5">
      <t>シンパンイン</t>
    </rPh>
    <rPh sb="5" eb="6">
      <t>メイ</t>
    </rPh>
    <phoneticPr fontId="1"/>
  </si>
  <si>
    <t>・</t>
    <phoneticPr fontId="1"/>
  </si>
  <si>
    <t>級</t>
    <rPh sb="0" eb="1">
      <t>キュウ</t>
    </rPh>
    <phoneticPr fontId="1"/>
  </si>
  <si>
    <t>ユニホーム</t>
    <phoneticPr fontId="1"/>
  </si>
  <si>
    <t>シャツ</t>
    <phoneticPr fontId="1"/>
  </si>
  <si>
    <t>ショーツ</t>
    <phoneticPr fontId="1"/>
  </si>
  <si>
    <t>GKシャツ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</si>
  <si>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</si>
  <si>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</si>
  <si>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</si>
  <si>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</si>
  <si>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上記大会に参加申し込みをいたします</t>
    <rPh sb="0" eb="2">
      <t>ジョウキ</t>
    </rPh>
    <rPh sb="2" eb="4">
      <t>タイカイ</t>
    </rPh>
    <rPh sb="5" eb="7">
      <t>サンカ</t>
    </rPh>
    <rPh sb="7" eb="8">
      <t>モウ</t>
    </rPh>
    <rPh sb="9" eb="10">
      <t>コ</t>
    </rPh>
    <phoneticPr fontId="1"/>
  </si>
  <si>
    <t>責任代表者</t>
    <rPh sb="0" eb="2">
      <t>セキニン</t>
    </rPh>
    <rPh sb="2" eb="5">
      <t>ダイヒョウシャ</t>
    </rPh>
    <phoneticPr fontId="1"/>
  </si>
  <si>
    <t>＊</t>
    <phoneticPr fontId="1"/>
  </si>
  <si>
    <t>＊</t>
    <phoneticPr fontId="1"/>
  </si>
  <si>
    <t>位置</t>
    <rPh sb="0" eb="2">
      <t>イチ</t>
    </rPh>
    <phoneticPr fontId="1"/>
  </si>
  <si>
    <t>位置については，ＧＫ・ＤＦ・ＭＦ・ＦＷと記入し，ＳＵＢとは記入しない。</t>
    <phoneticPr fontId="1"/>
  </si>
  <si>
    <t>ユニホーム</t>
    <phoneticPr fontId="1"/>
  </si>
  <si>
    <t>シャツ</t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</si>
  <si>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</si>
  <si>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</si>
  <si>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GKシャツ</t>
    <phoneticPr fontId="1"/>
  </si>
  <si>
    <t>対戦相手</t>
    <rPh sb="0" eb="2">
      <t>タイセン</t>
    </rPh>
    <rPh sb="2" eb="4">
      <t>アイテ</t>
    </rPh>
    <phoneticPr fontId="1"/>
  </si>
  <si>
    <t>先発</t>
    <rPh sb="0" eb="2">
      <t>センパツ</t>
    </rPh>
    <phoneticPr fontId="1"/>
  </si>
  <si>
    <t>控え</t>
    <rPh sb="0" eb="1">
      <t>ヒカ</t>
    </rPh>
    <phoneticPr fontId="1"/>
  </si>
  <si>
    <t>備考</t>
    <rPh sb="0" eb="2">
      <t>ビコウ</t>
    </rPh>
    <phoneticPr fontId="1"/>
  </si>
  <si>
    <t>監督署名</t>
    <rPh sb="0" eb="2">
      <t>カントク</t>
    </rPh>
    <rPh sb="2" eb="4">
      <t>ショメイ</t>
    </rPh>
    <phoneticPr fontId="1"/>
  </si>
  <si>
    <t>＊</t>
    <phoneticPr fontId="1"/>
  </si>
  <si>
    <t>ユニホーム欄の使用するユニホームに○を付ける。</t>
    <rPh sb="5" eb="6">
      <t>ラン</t>
    </rPh>
    <rPh sb="7" eb="9">
      <t>シヨウ</t>
    </rPh>
    <rPh sb="19" eb="20">
      <t>ツ</t>
    </rPh>
    <phoneticPr fontId="1"/>
  </si>
  <si>
    <t>GK・DF・MF・FW</t>
    <phoneticPr fontId="1"/>
  </si>
  <si>
    <t>選手の位置に○印を付ける。</t>
    <rPh sb="0" eb="2">
      <t>センシュ</t>
    </rPh>
    <rPh sb="3" eb="5">
      <t>イチ</t>
    </rPh>
    <rPh sb="7" eb="8">
      <t>シルシ</t>
    </rPh>
    <rPh sb="9" eb="10">
      <t>ツ</t>
    </rPh>
    <phoneticPr fontId="1"/>
  </si>
  <si>
    <t>会場/試合順</t>
    <rPh sb="0" eb="2">
      <t>カイジョウ</t>
    </rPh>
    <rPh sb="3" eb="5">
      <t>シアイ</t>
    </rPh>
    <rPh sb="5" eb="6">
      <t>ジュン</t>
    </rPh>
    <phoneticPr fontId="1"/>
  </si>
  <si>
    <t>備　考</t>
    <rPh sb="0" eb="1">
      <t>ソナエ</t>
    </rPh>
    <rPh sb="2" eb="3">
      <t>コウ</t>
    </rPh>
    <phoneticPr fontId="1"/>
  </si>
  <si>
    <t>主将は背番号に○印を付すること。　　＊ 責任代表者の署名･捺印を忘れないこと。</t>
    <rPh sb="3" eb="6">
      <t>セバンゴウ</t>
    </rPh>
    <rPh sb="20" eb="22">
      <t>セキニン</t>
    </rPh>
    <rPh sb="22" eb="25">
      <t>ダイヒョウシャ</t>
    </rPh>
    <rPh sb="26" eb="28">
      <t>ショメイ</t>
    </rPh>
    <rPh sb="29" eb="31">
      <t>ナツイン</t>
    </rPh>
    <rPh sb="32" eb="33">
      <t>ワス</t>
    </rPh>
    <phoneticPr fontId="1"/>
  </si>
  <si>
    <t>GKショーツ</t>
    <phoneticPr fontId="1"/>
  </si>
  <si>
    <t>ソックス</t>
    <phoneticPr fontId="1"/>
  </si>
  <si>
    <t>GKソックス</t>
    <phoneticPr fontId="1"/>
  </si>
  <si>
    <t>ソックス</t>
    <phoneticPr fontId="1"/>
  </si>
  <si>
    <t>参加申込書</t>
  </si>
  <si>
    <t>（携帯）TEL</t>
    <phoneticPr fontId="1"/>
  </si>
  <si>
    <t>番号は背番号の若い順に上からつめる。</t>
    <rPh sb="0" eb="2">
      <t>バンゴウ</t>
    </rPh>
    <rPh sb="3" eb="6">
      <t>セバンゴウ</t>
    </rPh>
    <rPh sb="7" eb="8">
      <t>ワカ</t>
    </rPh>
    <rPh sb="9" eb="10">
      <t>ジュン</t>
    </rPh>
    <rPh sb="11" eb="12">
      <t>ウエ</t>
    </rPh>
    <phoneticPr fontId="1"/>
  </si>
  <si>
    <t>合同チームの場合，備考欄にチーム名を必ず記入すること。</t>
    <rPh sb="0" eb="2">
      <t>ゴウドウ</t>
    </rPh>
    <rPh sb="6" eb="8">
      <t>バアイ</t>
    </rPh>
    <rPh sb="9" eb="12">
      <t>ビコウラン</t>
    </rPh>
    <rPh sb="16" eb="17">
      <t>メイ</t>
    </rPh>
    <rPh sb="18" eb="19">
      <t>カナラ</t>
    </rPh>
    <rPh sb="20" eb="22">
      <t>キニュウ</t>
    </rPh>
    <phoneticPr fontId="1"/>
  </si>
  <si>
    <t>シーズン</t>
    <phoneticPr fontId="1"/>
  </si>
  <si>
    <t>鹿児島県チェストリーグ</t>
    <rPh sb="0" eb="4">
      <t>カゴシマケン</t>
    </rPh>
    <phoneticPr fontId="1"/>
  </si>
  <si>
    <t>高円宮杯　ＪＦＡ　U-15サッカーリーグ</t>
    <rPh sb="0" eb="2">
      <t>タカマド</t>
    </rPh>
    <rPh sb="2" eb="3">
      <t>ミヤ</t>
    </rPh>
    <rPh sb="3" eb="4">
      <t>ハイ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</si>
  <si>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</si>
  <si>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プロテクト選手</t>
    <rPh sb="5" eb="7">
      <t>センシュ</t>
    </rPh>
    <phoneticPr fontId="1"/>
  </si>
  <si>
    <t>背番号</t>
    <rPh sb="0" eb="3">
      <t>セバンゴウ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</si>
  <si>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</si>
  <si>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</si>
  <si>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○</t>
    <phoneticPr fontId="1"/>
  </si>
  <si>
    <t>列1</t>
  </si>
  <si>
    <t>リーグ</t>
    <phoneticPr fontId="1"/>
  </si>
  <si>
    <t>プロテクト選手登録用紙</t>
    <rPh sb="5" eb="7">
      <t>センシュ</t>
    </rPh>
    <rPh sb="7" eb="9">
      <t>トウロク</t>
    </rPh>
    <rPh sb="9" eb="11">
      <t>ヨウシ</t>
    </rPh>
    <phoneticPr fontId="1"/>
  </si>
  <si>
    <t>提出先：各リーグ運営担当者</t>
    <rPh sb="0" eb="3">
      <t>テイシュツサキ</t>
    </rPh>
    <rPh sb="4" eb="5">
      <t>カク</t>
    </rPh>
    <rPh sb="8" eb="10">
      <t>ウンエイ</t>
    </rPh>
    <rPh sb="10" eb="13">
      <t>タントウシャ</t>
    </rPh>
    <phoneticPr fontId="1"/>
  </si>
  <si>
    <t>提出期限：各期最初の節の１週間前</t>
    <rPh sb="0" eb="2">
      <t>テイシュツ</t>
    </rPh>
    <rPh sb="2" eb="4">
      <t>キゲン</t>
    </rPh>
    <rPh sb="5" eb="7">
      <t>カクキ</t>
    </rPh>
    <rPh sb="7" eb="9">
      <t>サイショ</t>
    </rPh>
    <rPh sb="10" eb="11">
      <t>セツ</t>
    </rPh>
    <rPh sb="13" eb="15">
      <t>シュウカン</t>
    </rPh>
    <rPh sb="15" eb="16">
      <t>マエ</t>
    </rPh>
    <phoneticPr fontId="1"/>
  </si>
  <si>
    <t>《チェストリーグ　　１部　　・　　２部　　・　　３部　　への提出用》　いずれかに○印をする</t>
    <rPh sb="11" eb="12">
      <t>ブ</t>
    </rPh>
    <rPh sb="18" eb="19">
      <t>ブ</t>
    </rPh>
    <rPh sb="25" eb="26">
      <t>ブ</t>
    </rPh>
    <rPh sb="30" eb="32">
      <t>テイシュツ</t>
    </rPh>
    <rPh sb="32" eb="33">
      <t>ヨウ</t>
    </rPh>
    <rPh sb="41" eb="42">
      <t>シルシ</t>
    </rPh>
    <phoneticPr fontId="1"/>
  </si>
  <si>
    <t>《　　１部　　・　　２部　　・　　３部　　》に所属するチームについて，</t>
    <rPh sb="4" eb="5">
      <t>ブ</t>
    </rPh>
    <rPh sb="11" eb="12">
      <t>ブ</t>
    </rPh>
    <rPh sb="18" eb="19">
      <t>ブ</t>
    </rPh>
    <rPh sb="23" eb="25">
      <t>ショゾク</t>
    </rPh>
    <phoneticPr fontId="1"/>
  </si>
  <si>
    <t>以下の通り登録します。(いずれかに○印をする)</t>
    <rPh sb="0" eb="2">
      <t>イカ</t>
    </rPh>
    <rPh sb="3" eb="4">
      <t>トオ</t>
    </rPh>
    <rPh sb="5" eb="7">
      <t>トウロク</t>
    </rPh>
    <rPh sb="18" eb="19">
      <t>シルシ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</si>
  <si>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</si>
  <si>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</si>
  <si>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</si>
  <si>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</si>
  <si>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No</t>
    <phoneticPr fontId="1"/>
  </si>
  <si>
    <t>上記選手は当該チームの中心的(先発出場する等)選手であること。</t>
    <rPh sb="0" eb="2">
      <t>ジョウキ</t>
    </rPh>
    <rPh sb="2" eb="4">
      <t>センシュ</t>
    </rPh>
    <rPh sb="5" eb="7">
      <t>トウガイ</t>
    </rPh>
    <rPh sb="11" eb="14">
      <t>チュウシンテキ</t>
    </rPh>
    <rPh sb="15" eb="17">
      <t>センパツ</t>
    </rPh>
    <rPh sb="17" eb="19">
      <t>シュツジョウ</t>
    </rPh>
    <rPh sb="21" eb="22">
      <t>トウ</t>
    </rPh>
    <rPh sb="23" eb="25">
      <t>センシュ</t>
    </rPh>
    <phoneticPr fontId="1"/>
  </si>
  <si>
    <t>(注)</t>
    <rPh sb="1" eb="2">
      <t>チュウ</t>
    </rPh>
    <phoneticPr fontId="1"/>
  </si>
  <si>
    <t>１部プロテクト選手</t>
    <rPh sb="1" eb="2">
      <t>ブ</t>
    </rPh>
    <rPh sb="7" eb="9">
      <t>センシュ</t>
    </rPh>
    <phoneticPr fontId="1"/>
  </si>
  <si>
    <t>２部プロテクト選手</t>
    <rPh sb="1" eb="2">
      <t>ブ</t>
    </rPh>
    <rPh sb="7" eb="9">
      <t>センシュ</t>
    </rPh>
    <phoneticPr fontId="1"/>
  </si>
  <si>
    <t>名</t>
    <rPh sb="0" eb="1">
      <t>メイ</t>
    </rPh>
    <phoneticPr fontId="1"/>
  </si>
  <si>
    <t>複数のチームが参加するチームは，下記「プロテクト選手登録用紙」を下位チームが所属するリーグに提出してください。</t>
    <rPh sb="0" eb="2">
      <t>フクスウ</t>
    </rPh>
    <rPh sb="7" eb="9">
      <t>サンカ</t>
    </rPh>
    <rPh sb="16" eb="18">
      <t>カキ</t>
    </rPh>
    <rPh sb="24" eb="26">
      <t>センシュ</t>
    </rPh>
    <rPh sb="26" eb="28">
      <t>トウロク</t>
    </rPh>
    <rPh sb="28" eb="30">
      <t>ヨウシ</t>
    </rPh>
    <rPh sb="32" eb="34">
      <t>カイ</t>
    </rPh>
    <rPh sb="38" eb="40">
      <t>ショゾク</t>
    </rPh>
    <rPh sb="46" eb="48">
      <t>テイシュツ</t>
    </rPh>
    <phoneticPr fontId="1"/>
  </si>
  <si>
    <t>＊</t>
    <phoneticPr fontId="1"/>
  </si>
  <si>
    <t>試合開始３０分前までに本部に提出すること。</t>
    <rPh sb="0" eb="2">
      <t>シアイ</t>
    </rPh>
    <rPh sb="2" eb="4">
      <t>カイシ</t>
    </rPh>
    <rPh sb="6" eb="7">
      <t>フン</t>
    </rPh>
    <rPh sb="7" eb="8">
      <t>マエ</t>
    </rPh>
    <rPh sb="11" eb="13">
      <t>ホンブ</t>
    </rPh>
    <rPh sb="14" eb="16">
      <t>テイシュツ</t>
    </rPh>
    <phoneticPr fontId="1"/>
  </si>
  <si>
    <t>メンバー表
毎試合提出用</t>
    <rPh sb="4" eb="5">
      <t>ヒョウ</t>
    </rPh>
    <rPh sb="6" eb="12">
      <t>マイシアイテイシュツヨウ</t>
    </rPh>
    <phoneticPr fontId="1"/>
  </si>
  <si>
    <t>１部</t>
    <rPh sb="1" eb="2">
      <t>ブ</t>
    </rPh>
    <phoneticPr fontId="1"/>
  </si>
  <si>
    <t>３部</t>
    <rPh sb="1" eb="2">
      <t>ブ</t>
    </rPh>
    <phoneticPr fontId="1"/>
  </si>
  <si>
    <t>＊</t>
    <phoneticPr fontId="1"/>
  </si>
  <si>
    <t>(一社)鹿児島県サッカー協会３種委員会</t>
    <rPh sb="1" eb="2">
      <t>イチ</t>
    </rPh>
    <rPh sb="2" eb="3">
      <t>シャ</t>
    </rPh>
    <rPh sb="4" eb="8">
      <t>カゴシマケン</t>
    </rPh>
    <rPh sb="12" eb="14">
      <t>キョウカイ</t>
    </rPh>
    <rPh sb="15" eb="19">
      <t>シュイインカイ</t>
    </rPh>
    <phoneticPr fontId="1"/>
  </si>
  <si>
    <t>先発の11人には先発の欄に○印，控えの選手９人は控えの欄に△印を記入する。</t>
    <rPh sb="0" eb="2">
      <t>センパツ</t>
    </rPh>
    <rPh sb="5" eb="6">
      <t>ニン</t>
    </rPh>
    <rPh sb="8" eb="10">
      <t>センパツ</t>
    </rPh>
    <rPh sb="11" eb="12">
      <t>ラン</t>
    </rPh>
    <rPh sb="14" eb="15">
      <t>シルシ</t>
    </rPh>
    <rPh sb="16" eb="17">
      <t>ヒカ</t>
    </rPh>
    <rPh sb="19" eb="21">
      <t>センシュ</t>
    </rPh>
    <rPh sb="22" eb="23">
      <t>ニン</t>
    </rPh>
    <rPh sb="24" eb="25">
      <t>ヒカ</t>
    </rPh>
    <rPh sb="27" eb="28">
      <t>ラン</t>
    </rPh>
    <rPh sb="30" eb="31">
      <t>シルシ</t>
    </rPh>
    <rPh sb="32" eb="34">
      <t>キニュウ</t>
    </rPh>
    <phoneticPr fontId="1"/>
  </si>
  <si>
    <t>○　1期：メンバー表と同時に提出</t>
    <rPh sb="3" eb="4">
      <t>キ</t>
    </rPh>
    <rPh sb="9" eb="10">
      <t>ヒョウ</t>
    </rPh>
    <rPh sb="11" eb="13">
      <t>ドウジ</t>
    </rPh>
    <rPh sb="14" eb="16">
      <t>テイシュツ</t>
    </rPh>
    <phoneticPr fontId="1"/>
  </si>
  <si>
    <t>○　2期：５月２４日～５月３１日まで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</si>
  <si>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○　３期：７月２４日～７月３１日まで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</si>
  <si>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(一社)鹿児島県サッカー協会３種委員会</t>
    <phoneticPr fontId="1"/>
  </si>
  <si>
    <t>(一社)鹿児島県サッカー協会３種委員会</t>
    <phoneticPr fontId="1"/>
  </si>
  <si>
    <t>第１期…１月～５月</t>
    <rPh sb="0" eb="1">
      <t>ダイ</t>
    </rPh>
    <rPh sb="2" eb="3">
      <t>キ</t>
    </rPh>
    <rPh sb="5" eb="6">
      <t>ガツ</t>
    </rPh>
    <rPh sb="8" eb="9">
      <t>ガツ</t>
    </rPh>
    <phoneticPr fontId="1"/>
  </si>
  <si>
    <t>第２期…６月～７月</t>
    <rPh sb="0" eb="1">
      <t>ダイ</t>
    </rPh>
    <rPh sb="2" eb="3">
      <t>キ</t>
    </rPh>
    <rPh sb="5" eb="7">
      <t>ガツカラ</t>
    </rPh>
    <rPh sb="8" eb="9">
      <t>ガツ</t>
    </rPh>
    <phoneticPr fontId="1"/>
  </si>
  <si>
    <t>第３期…８月～１０月</t>
    <rPh sb="0" eb="1">
      <t>ダイ</t>
    </rPh>
    <rPh sb="2" eb="3">
      <t>キ</t>
    </rPh>
    <rPh sb="5" eb="6">
      <t>ガツ</t>
    </rPh>
    <rPh sb="9" eb="10">
      <t>ガツ</t>
    </rPh>
    <phoneticPr fontId="1"/>
  </si>
  <si>
    <t>ただし，第(　1　)期の登録とする。</t>
    <rPh sb="4" eb="5">
      <t>ダイ</t>
    </rPh>
    <rPh sb="10" eb="11">
      <t>キ</t>
    </rPh>
    <rPh sb="12" eb="14">
      <t>トウロク</t>
    </rPh>
    <phoneticPr fontId="1"/>
  </si>
  <si>
    <t>高円宮杯JFA U-15サッカーリーグ 鹿児島県チェストリーグ 出場時間記録表</t>
    <rPh sb="32" eb="34">
      <t>シュツジョウ</t>
    </rPh>
    <rPh sb="34" eb="36">
      <t>ジカン</t>
    </rPh>
    <rPh sb="36" eb="38">
      <t>キロク</t>
    </rPh>
    <rPh sb="38" eb="39">
      <t>ヒョウ</t>
    </rPh>
    <phoneticPr fontId="1"/>
  </si>
  <si>
    <t>ポジション</t>
    <phoneticPr fontId="1"/>
  </si>
  <si>
    <t>選手名</t>
    <rPh sb="0" eb="3">
      <t>センシュメイ</t>
    </rPh>
    <phoneticPr fontId="1"/>
  </si>
  <si>
    <t>第1節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</si>
  <si>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</si>
  <si>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</si>
  <si>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</si>
  <si>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</si>
  <si>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</si>
  <si>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</si>
  <si>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</si>
  <si>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第9節</t>
    <rPh sb="0" eb="1">
      <t>ダイ</t>
    </rPh>
    <rPh sb="2" eb="3">
      <t>セツ</t>
    </rPh>
    <phoneticPr fontId="1"/>
  </si>
  <si>
    <t>第10節</t>
    <rPh sb="0" eb="1">
      <t>ダイ</t>
    </rPh>
    <rPh sb="3" eb="4">
      <t>セツ</t>
    </rPh>
    <phoneticPr fontId="1"/>
  </si>
  <si>
    <t>第11節</t>
    <rPh sb="0" eb="1">
      <t>ダイ</t>
    </rPh>
    <rPh sb="3" eb="4">
      <t>セツ</t>
    </rPh>
    <phoneticPr fontId="1"/>
  </si>
  <si>
    <t>第12節</t>
    <rPh sb="0" eb="1">
      <t>ダイ</t>
    </rPh>
    <rPh sb="3" eb="4">
      <t>セツ</t>
    </rPh>
    <phoneticPr fontId="1"/>
  </si>
  <si>
    <t>第13節</t>
    <rPh sb="0" eb="1">
      <t>ダイ</t>
    </rPh>
    <rPh sb="3" eb="4">
      <t>セツ</t>
    </rPh>
    <phoneticPr fontId="1"/>
  </si>
  <si>
    <t>第14節</t>
    <rPh sb="0" eb="1">
      <t>ダイ</t>
    </rPh>
    <rPh sb="3" eb="4">
      <t>セツ</t>
    </rPh>
    <phoneticPr fontId="1"/>
  </si>
  <si>
    <t>第15節</t>
    <rPh sb="0" eb="1">
      <t>ダイ</t>
    </rPh>
    <rPh sb="3" eb="4">
      <t>セツ</t>
    </rPh>
    <phoneticPr fontId="1"/>
  </si>
  <si>
    <t>第16節</t>
    <rPh sb="0" eb="1">
      <t>ダイ</t>
    </rPh>
    <rPh sb="3" eb="4">
      <t>セツ</t>
    </rPh>
    <phoneticPr fontId="1"/>
  </si>
  <si>
    <t>出場時間
合計</t>
    <rPh sb="0" eb="2">
      <t>シュツジョウ</t>
    </rPh>
    <rPh sb="2" eb="4">
      <t>ジカン</t>
    </rPh>
    <rPh sb="5" eb="7">
      <t>ゴウケイ</t>
    </rPh>
    <phoneticPr fontId="1"/>
  </si>
  <si>
    <t>出場時間順位</t>
    <rPh sb="0" eb="2">
      <t>シュツジョウ</t>
    </rPh>
    <rPh sb="2" eb="4">
      <t>ジカン</t>
    </rPh>
    <rPh sb="4" eb="6">
      <t>ジュンイ</t>
    </rPh>
    <phoneticPr fontId="1"/>
  </si>
  <si>
    <t>部リーグ</t>
    <rPh sb="0" eb="1">
      <t>ブ</t>
    </rPh>
    <phoneticPr fontId="1"/>
  </si>
  <si>
    <t>○</t>
  </si>
  <si>
    <t>分</t>
    <rPh sb="0" eb="1">
      <t>フン</t>
    </rPh>
    <phoneticPr fontId="1"/>
  </si>
  <si>
    <t>交代
時間／ＯＵＴ番号</t>
    <rPh sb="0" eb="2">
      <t>コウタイ</t>
    </rPh>
    <rPh sb="3" eb="5">
      <t>ジカン</t>
    </rPh>
    <rPh sb="9" eb="11">
      <t>バンゴウ</t>
    </rPh>
    <phoneticPr fontId="1"/>
  </si>
  <si>
    <t>△</t>
  </si>
  <si>
    <t>40+1</t>
    <phoneticPr fontId="1"/>
  </si>
  <si>
    <t>ＨＴ</t>
    <phoneticPr fontId="1"/>
  </si>
  <si>
    <t>背番号</t>
    <rPh sb="0" eb="3">
      <t>セバンゴウ</t>
    </rPh>
    <phoneticPr fontId="1"/>
  </si>
  <si>
    <t>登録番号</t>
    <rPh sb="0" eb="2">
      <t>トウロク</t>
    </rPh>
    <rPh sb="2" eb="4">
      <t>バンゴウ</t>
    </rPh>
    <phoneticPr fontId="1"/>
  </si>
  <si>
    <t>選手　1</t>
    <rPh sb="0" eb="2">
      <t>センシュ</t>
    </rPh>
    <phoneticPr fontId="1"/>
  </si>
  <si>
    <t>選手　2</t>
    <rPh sb="0" eb="2">
      <t>センシュ</t>
    </rPh>
    <phoneticPr fontId="1"/>
  </si>
  <si>
    <t>選手　3</t>
    <rPh sb="0" eb="2">
      <t>センシュ</t>
    </rPh>
    <phoneticPr fontId="1"/>
  </si>
  <si>
    <t>選手　4</t>
    <rPh sb="0" eb="2">
      <t>センシュ</t>
    </rPh>
    <phoneticPr fontId="1"/>
  </si>
  <si>
    <t>選手　5</t>
    <rPh sb="0" eb="2">
      <t>センシュ</t>
    </rPh>
    <phoneticPr fontId="1"/>
  </si>
  <si>
    <t>選手　6</t>
    <rPh sb="0" eb="2">
      <t>センシュ</t>
    </rPh>
    <phoneticPr fontId="1"/>
  </si>
  <si>
    <t>選手　7</t>
    <rPh sb="0" eb="2">
      <t>センシュ</t>
    </rPh>
    <phoneticPr fontId="1"/>
  </si>
  <si>
    <t>選手　8</t>
    <rPh sb="0" eb="2">
      <t>センシュ</t>
    </rPh>
    <phoneticPr fontId="1"/>
  </si>
  <si>
    <t>選手　9</t>
    <rPh sb="0" eb="2">
      <t>センシュ</t>
    </rPh>
    <phoneticPr fontId="1"/>
  </si>
  <si>
    <t>選手　10</t>
    <rPh sb="0" eb="2">
      <t>センシュ</t>
    </rPh>
    <phoneticPr fontId="1"/>
  </si>
  <si>
    <t>選手　11</t>
    <rPh sb="0" eb="2">
      <t>センシュ</t>
    </rPh>
    <phoneticPr fontId="1"/>
  </si>
  <si>
    <t>選手　12</t>
    <rPh sb="0" eb="2">
      <t>センシュ</t>
    </rPh>
    <phoneticPr fontId="1"/>
  </si>
  <si>
    <t>選手　13</t>
    <rPh sb="0" eb="2">
      <t>センシュ</t>
    </rPh>
    <phoneticPr fontId="1"/>
  </si>
  <si>
    <t>選手　14</t>
    <rPh sb="0" eb="2">
      <t>センシュ</t>
    </rPh>
    <phoneticPr fontId="1"/>
  </si>
  <si>
    <t>選手　15</t>
    <rPh sb="0" eb="2">
      <t>センシュ</t>
    </rPh>
    <phoneticPr fontId="1"/>
  </si>
  <si>
    <t>選手　16</t>
    <rPh sb="0" eb="2">
      <t>センシュ</t>
    </rPh>
    <phoneticPr fontId="1"/>
  </si>
  <si>
    <t>選手　17</t>
    <rPh sb="0" eb="2">
      <t>センシュ</t>
    </rPh>
    <phoneticPr fontId="1"/>
  </si>
  <si>
    <t>選手　18</t>
    <rPh sb="0" eb="2">
      <t>センシュ</t>
    </rPh>
    <phoneticPr fontId="1"/>
  </si>
  <si>
    <t>選手　19</t>
    <rPh sb="0" eb="2">
      <t>センシュ</t>
    </rPh>
    <phoneticPr fontId="1"/>
  </si>
  <si>
    <t>選手　20</t>
    <rPh sb="0" eb="2">
      <t>センシュ</t>
    </rPh>
    <phoneticPr fontId="1"/>
  </si>
  <si>
    <t>パンツ</t>
    <phoneticPr fontId="1"/>
  </si>
  <si>
    <t>部</t>
    <rPh sb="0" eb="1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</si>
</sst>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;@"/>
    <numFmt numFmtId="178" formatCode="#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name val="游ゴシック"/>
      <family val="3"/>
      <charset val="128"/>
    </font>
    <font>
      <b/>
      <sz val="18"/>
      <color indexed="12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7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1" xfId="0" applyFon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" xfId="0" applyFont="1" applyBorder="1" applyAlignment="1"/>
    <xf numFmtId="0" fontId="2" fillId="0" borderId="49" xfId="0" applyFont="1" applyBorder="1">
      <alignment vertical="center"/>
    </xf>
    <xf numFmtId="0" fontId="2" fillId="0" borderId="28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55" xfId="1" applyFont="1" applyBorder="1" applyAlignment="1">
      <alignment vertical="center" shrinkToFit="1"/>
    </xf>
    <xf numFmtId="0" fontId="17" fillId="0" borderId="54" xfId="1" applyFont="1" applyBorder="1" applyAlignment="1">
      <alignment vertical="center" shrinkToFit="1"/>
    </xf>
    <xf numFmtId="176" fontId="18" fillId="0" borderId="56" xfId="1" applyNumberFormat="1" applyFont="1" applyBorder="1" applyAlignment="1">
      <alignment horizontal="right" vertical="center" shrinkToFit="1"/>
    </xf>
    <xf numFmtId="176" fontId="13" fillId="0" borderId="16" xfId="1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right"/>
    </xf>
    <xf numFmtId="0" fontId="11" fillId="0" borderId="0" xfId="0" applyFont="1" applyAlignment="1"/>
    <xf numFmtId="0" fontId="14" fillId="0" borderId="59" xfId="1" applyFont="1" applyBorder="1" applyAlignment="1">
      <alignment horizontal="center" vertical="center"/>
    </xf>
    <xf numFmtId="177" fontId="14" fillId="0" borderId="60" xfId="1" applyNumberFormat="1" applyFont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177" fontId="14" fillId="0" borderId="67" xfId="1" applyNumberFormat="1" applyFont="1" applyBorder="1" applyAlignment="1">
      <alignment horizontal="center" vertical="center"/>
    </xf>
    <xf numFmtId="0" fontId="17" fillId="0" borderId="68" xfId="1" applyFont="1" applyBorder="1" applyAlignment="1">
      <alignment vertical="center" shrinkToFit="1"/>
    </xf>
    <xf numFmtId="0" fontId="19" fillId="0" borderId="0" xfId="0" applyFont="1">
      <alignment vertical="center"/>
    </xf>
    <xf numFmtId="0" fontId="10" fillId="2" borderId="0" xfId="0" applyFont="1" applyFill="1">
      <alignment vertical="center"/>
    </xf>
    <xf numFmtId="0" fontId="12" fillId="0" borderId="70" xfId="1" applyFont="1" applyBorder="1" applyAlignment="1">
      <alignment horizontal="center" vertical="center" shrinkToFit="1"/>
    </xf>
    <xf numFmtId="176" fontId="13" fillId="0" borderId="55" xfId="1" applyNumberFormat="1" applyFont="1" applyBorder="1" applyAlignment="1">
      <alignment horizontal="right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center" vertical="center" shrinkToFit="1"/>
    </xf>
    <xf numFmtId="0" fontId="12" fillId="0" borderId="71" xfId="1" applyFont="1" applyBorder="1" applyAlignment="1">
      <alignment horizontal="center" vertical="center" shrinkToFit="1"/>
    </xf>
    <xf numFmtId="0" fontId="14" fillId="0" borderId="63" xfId="1" applyFont="1" applyBorder="1" applyAlignment="1">
      <alignment horizontal="center" vertical="center"/>
    </xf>
    <xf numFmtId="177" fontId="14" fillId="0" borderId="64" xfId="1" applyNumberFormat="1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0" fillId="0" borderId="12" xfId="0" applyFont="1" applyBorder="1" applyAlignment="1" applyProtection="1">
      <alignment horizontal="center" shrinkToFit="1"/>
      <protection locked="0"/>
    </xf>
    <xf numFmtId="0" fontId="20" fillId="0" borderId="13" xfId="0" applyFont="1" applyBorder="1" applyAlignment="1" applyProtection="1">
      <alignment horizontal="center" shrinkToFit="1"/>
      <protection locked="0"/>
    </xf>
    <xf numFmtId="0" fontId="2" fillId="0" borderId="13" xfId="0" applyFont="1" applyBorder="1" applyAlignment="1" applyProtection="1">
      <alignment horizontal="right" vertical="center" shrinkToFit="1"/>
      <protection locked="0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77" xfId="0" applyFont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14" fillId="0" borderId="78" xfId="1" applyFont="1" applyBorder="1" applyAlignment="1">
      <alignment horizontal="center" vertical="center"/>
    </xf>
    <xf numFmtId="177" fontId="14" fillId="0" borderId="79" xfId="1" applyNumberFormat="1" applyFont="1" applyBorder="1" applyAlignment="1">
      <alignment horizontal="center" vertical="center"/>
    </xf>
    <xf numFmtId="0" fontId="17" fillId="0" borderId="70" xfId="1" applyFont="1" applyBorder="1" applyAlignment="1">
      <alignment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4" fillId="0" borderId="1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 textRotation="255" shrinkToFit="1"/>
    </xf>
    <xf numFmtId="0" fontId="2" fillId="0" borderId="3" xfId="0" applyFont="1" applyBorder="1" applyAlignment="1">
      <alignment vertical="center" textRotation="255" shrinkToFit="1"/>
    </xf>
    <xf numFmtId="0" fontId="2" fillId="0" borderId="25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26" xfId="0" applyFont="1" applyBorder="1" applyAlignment="1">
      <alignment vertical="center" textRotation="255" shrinkToFit="1"/>
    </xf>
    <xf numFmtId="0" fontId="2" fillId="0" borderId="27" xfId="0" applyFont="1" applyBorder="1" applyAlignment="1">
      <alignment vertical="center" textRotation="255" shrinkToFit="1"/>
    </xf>
    <xf numFmtId="0" fontId="2" fillId="0" borderId="1" xfId="0" applyFont="1" applyBorder="1" applyAlignment="1">
      <alignment vertical="center" textRotation="255" shrinkToFit="1"/>
    </xf>
    <xf numFmtId="0" fontId="2" fillId="0" borderId="28" xfId="0" applyFont="1" applyBorder="1" applyAlignment="1">
      <alignment vertical="center" textRotation="255" shrinkToFit="1"/>
    </xf>
    <xf numFmtId="0" fontId="2" fillId="0" borderId="10" xfId="0" applyFont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distributed" vertical="center" shrinkToFit="1"/>
    </xf>
    <xf numFmtId="0" fontId="0" fillId="0" borderId="1" xfId="0" applyBorder="1" applyAlignment="1">
      <alignment horizontal="distributed" vertical="center" shrinkToFit="1"/>
    </xf>
    <xf numFmtId="0" fontId="0" fillId="0" borderId="28" xfId="0" applyBorder="1" applyAlignment="1">
      <alignment horizontal="distributed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42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176" fontId="12" fillId="0" borderId="37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178" fontId="2" fillId="0" borderId="14" xfId="0" applyNumberFormat="1" applyFont="1" applyBorder="1" applyAlignment="1">
      <alignment horizontal="center" vertical="center" shrinkToFit="1"/>
    </xf>
    <xf numFmtId="178" fontId="2" fillId="0" borderId="73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8" fontId="19" fillId="0" borderId="0" xfId="0" applyNumberFormat="1" applyFont="1" applyAlignment="1">
      <alignment horizontal="center"/>
    </xf>
    <xf numFmtId="0" fontId="14" fillId="0" borderId="5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176" fontId="16" fillId="0" borderId="61" xfId="1" applyNumberFormat="1" applyFont="1" applyBorder="1" applyAlignment="1">
      <alignment horizontal="center" vertical="center" wrapText="1"/>
    </xf>
    <xf numFmtId="176" fontId="16" fillId="0" borderId="62" xfId="1" applyNumberFormat="1" applyFont="1" applyBorder="1" applyAlignment="1">
      <alignment horizontal="center" vertical="center" wrapText="1"/>
    </xf>
    <xf numFmtId="176" fontId="15" fillId="0" borderId="57" xfId="1" applyNumberFormat="1" applyFont="1" applyBorder="1" applyAlignment="1">
      <alignment horizontal="center" vertical="center" wrapText="1"/>
    </xf>
    <xf numFmtId="176" fontId="15" fillId="0" borderId="58" xfId="1" applyNumberFormat="1" applyFont="1" applyBorder="1" applyAlignment="1">
      <alignment horizontal="center" vertical="center" wrapText="1"/>
    </xf>
    <xf numFmtId="176" fontId="14" fillId="0" borderId="63" xfId="1" applyNumberFormat="1" applyFont="1" applyBorder="1" applyAlignment="1">
      <alignment horizontal="center" vertical="center" wrapText="1"/>
    </xf>
    <xf numFmtId="176" fontId="14" fillId="0" borderId="64" xfId="1" applyNumberFormat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65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176" fontId="14" fillId="0" borderId="50" xfId="1" applyNumberFormat="1" applyFont="1" applyBorder="1" applyAlignment="1">
      <alignment horizontal="center" vertical="center" shrinkToFit="1"/>
    </xf>
    <xf numFmtId="176" fontId="14" fillId="0" borderId="63" xfId="1" applyNumberFormat="1" applyFont="1" applyBorder="1" applyAlignment="1">
      <alignment horizontal="center" vertical="center" shrinkToFit="1"/>
    </xf>
    <xf numFmtId="176" fontId="14" fillId="0" borderId="74" xfId="1" applyNumberFormat="1" applyFont="1" applyBorder="1" applyAlignment="1">
      <alignment horizontal="center" vertical="center" shrinkToFit="1"/>
    </xf>
    <xf numFmtId="176" fontId="14" fillId="0" borderId="64" xfId="1" applyNumberFormat="1" applyFont="1" applyBorder="1" applyAlignment="1">
      <alignment horizontal="center" vertical="center" shrinkToFit="1"/>
    </xf>
    <xf numFmtId="176" fontId="12" fillId="0" borderId="75" xfId="1" applyNumberFormat="1" applyFont="1" applyBorder="1" applyAlignment="1">
      <alignment horizontal="center" vertical="center" shrinkToFit="1"/>
    </xf>
    <xf numFmtId="176" fontId="12" fillId="0" borderId="76" xfId="1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2" fillId="2" borderId="51" xfId="0" applyNumberFormat="1" applyFont="1" applyFill="1" applyBorder="1" applyAlignment="1" applyProtection="1">
      <alignment horizontal="center" vertical="center"/>
      <protection locked="0"/>
    </xf>
    <xf numFmtId="49" fontId="2" fillId="2" borderId="5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Sheet1" xfId="1" xr:uid="{00000000-0005-0000-0000-000001000000}"/>
  </cellStyles>
  <dxfs count="25"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328705</xdr:colOff>
      <xdr:row>8</xdr:row>
      <xdr:rowOff>7470</xdr:rowOff>
    </xdr:from>
    <xdr:to>
      <xdr:col>2</xdr:col>
      <xdr:colOff>239058</xdr:colOff>
      <xdr:row>8</xdr:row>
      <xdr:rowOff>164353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0D3C5FD-F395-4297-ADD2-740545BD4906}"/>
            </a:ext>
          </a:extLst>
        </xdr:cNvPr>
        <xdr:cNvSpPr/>
      </xdr:nvSpPr>
      <xdr:spPr>
        <a:xfrm>
          <a:off x="657411" y="151652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25399</xdr:colOff>
      <xdr:row>9</xdr:row>
      <xdr:rowOff>25399</xdr:rowOff>
    </xdr:from>
    <xdr:to>
      <xdr:col>2</xdr:col>
      <xdr:colOff>264458</xdr:colOff>
      <xdr:row>9</xdr:row>
      <xdr:rowOff>182282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59C6141-5040-423B-8DE2-8209BADCB999}"/>
            </a:ext>
          </a:extLst>
        </xdr:cNvPr>
        <xdr:cNvSpPr/>
      </xdr:nvSpPr>
      <xdr:spPr>
        <a:xfrm>
          <a:off x="682811" y="172869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10</xdr:row>
      <xdr:rowOff>5975</xdr:rowOff>
    </xdr:from>
    <xdr:to>
      <xdr:col>3</xdr:col>
      <xdr:colOff>170328</xdr:colOff>
      <xdr:row>10</xdr:row>
      <xdr:rowOff>162858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9DEE130-9F07-43C4-BDCA-142D3B3FE869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11</xdr:row>
      <xdr:rowOff>5975</xdr:rowOff>
    </xdr:from>
    <xdr:to>
      <xdr:col>3</xdr:col>
      <xdr:colOff>170328</xdr:colOff>
      <xdr:row>11</xdr:row>
      <xdr:rowOff>162858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E44BADA-C09D-4633-AA11-AA646AB1F0F5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12</xdr:row>
      <xdr:rowOff>5975</xdr:rowOff>
    </xdr:from>
    <xdr:to>
      <xdr:col>3</xdr:col>
      <xdr:colOff>170328</xdr:colOff>
      <xdr:row>12</xdr:row>
      <xdr:rowOff>162858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09CC9FF-664F-414A-BFF9-A9C75F76503E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13</xdr:row>
      <xdr:rowOff>5975</xdr:rowOff>
    </xdr:from>
    <xdr:to>
      <xdr:col>3</xdr:col>
      <xdr:colOff>170328</xdr:colOff>
      <xdr:row>13</xdr:row>
      <xdr:rowOff>162858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E84CB3D-9F67-43DA-A3BC-4BD0074F1F60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14</xdr:row>
      <xdr:rowOff>16433</xdr:rowOff>
    </xdr:from>
    <xdr:to>
      <xdr:col>4</xdr:col>
      <xdr:colOff>53786</xdr:colOff>
      <xdr:row>14</xdr:row>
      <xdr:rowOff>173316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20B88F1-18ED-459C-87CA-6E09D9F07F0E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15</xdr:row>
      <xdr:rowOff>16433</xdr:rowOff>
    </xdr:from>
    <xdr:to>
      <xdr:col>4</xdr:col>
      <xdr:colOff>53786</xdr:colOff>
      <xdr:row>15</xdr:row>
      <xdr:rowOff>173316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252971F-E5D5-4AF8-9771-177A0D0ED25B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16</xdr:row>
      <xdr:rowOff>16433</xdr:rowOff>
    </xdr:from>
    <xdr:to>
      <xdr:col>4</xdr:col>
      <xdr:colOff>53786</xdr:colOff>
      <xdr:row>16</xdr:row>
      <xdr:rowOff>173316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FE1C8D6-D848-45B6-BCF1-3455FADB8809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31374</xdr:colOff>
      <xdr:row>17</xdr:row>
      <xdr:rowOff>16433</xdr:rowOff>
    </xdr:from>
    <xdr:to>
      <xdr:col>4</xdr:col>
      <xdr:colOff>270433</xdr:colOff>
      <xdr:row>17</xdr:row>
      <xdr:rowOff>173316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0B56788-5C9C-49FC-AB79-C78D7A450935}"/>
            </a:ext>
          </a:extLst>
        </xdr:cNvPr>
        <xdr:cNvSpPr/>
      </xdr:nvSpPr>
      <xdr:spPr>
        <a:xfrm>
          <a:off x="1346198" y="327360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61256</xdr:colOff>
      <xdr:row>18</xdr:row>
      <xdr:rowOff>1491</xdr:rowOff>
    </xdr:from>
    <xdr:to>
      <xdr:col>4</xdr:col>
      <xdr:colOff>300315</xdr:colOff>
      <xdr:row>18</xdr:row>
      <xdr:rowOff>158374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0E977A7-BD20-4416-B060-6E594A740D8E}"/>
            </a:ext>
          </a:extLst>
        </xdr:cNvPr>
        <xdr:cNvSpPr/>
      </xdr:nvSpPr>
      <xdr:spPr>
        <a:xfrm>
          <a:off x="1376080" y="345290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240551</xdr:colOff>
      <xdr:row>19</xdr:row>
      <xdr:rowOff>31374</xdr:rowOff>
    </xdr:from>
    <xdr:to>
      <xdr:col>3</xdr:col>
      <xdr:colOff>150904</xdr:colOff>
      <xdr:row>19</xdr:row>
      <xdr:rowOff>188257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8FF4860D-1D3D-40F7-83AB-E5E48065C172}"/>
            </a:ext>
          </a:extLst>
        </xdr:cNvPr>
        <xdr:cNvSpPr/>
      </xdr:nvSpPr>
      <xdr:spPr>
        <a:xfrm>
          <a:off x="897963" y="3677021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20</xdr:row>
      <xdr:rowOff>16433</xdr:rowOff>
    </xdr:from>
    <xdr:to>
      <xdr:col>4</xdr:col>
      <xdr:colOff>53786</xdr:colOff>
      <xdr:row>20</xdr:row>
      <xdr:rowOff>173316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97B8DC1-A168-4901-9820-4E67759D15B0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64245</xdr:colOff>
      <xdr:row>21</xdr:row>
      <xdr:rowOff>4481</xdr:rowOff>
    </xdr:from>
    <xdr:to>
      <xdr:col>4</xdr:col>
      <xdr:colOff>303304</xdr:colOff>
      <xdr:row>21</xdr:row>
      <xdr:rowOff>161364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6B0CE05B-8C8E-440B-A833-73FAEBEF072A}"/>
            </a:ext>
          </a:extLst>
        </xdr:cNvPr>
        <xdr:cNvSpPr/>
      </xdr:nvSpPr>
      <xdr:spPr>
        <a:xfrm>
          <a:off x="1379069" y="403859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221127</xdr:colOff>
      <xdr:row>21</xdr:row>
      <xdr:rowOff>168834</xdr:rowOff>
    </xdr:from>
    <xdr:to>
      <xdr:col>3</xdr:col>
      <xdr:colOff>131480</xdr:colOff>
      <xdr:row>22</xdr:row>
      <xdr:rowOff>131482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39FCD31-59E9-43AB-BC4D-4FE4B20F0465}"/>
            </a:ext>
          </a:extLst>
        </xdr:cNvPr>
        <xdr:cNvSpPr/>
      </xdr:nvSpPr>
      <xdr:spPr>
        <a:xfrm>
          <a:off x="878539" y="420295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146422</xdr:colOff>
      <xdr:row>23</xdr:row>
      <xdr:rowOff>19422</xdr:rowOff>
    </xdr:from>
    <xdr:to>
      <xdr:col>4</xdr:col>
      <xdr:colOff>56775</xdr:colOff>
      <xdr:row>23</xdr:row>
      <xdr:rowOff>176305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98AF29AA-563F-4B48-89FA-2362065521BC}"/>
            </a:ext>
          </a:extLst>
        </xdr:cNvPr>
        <xdr:cNvSpPr/>
      </xdr:nvSpPr>
      <xdr:spPr>
        <a:xfrm>
          <a:off x="1132540" y="444201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56774</xdr:colOff>
      <xdr:row>23</xdr:row>
      <xdr:rowOff>191247</xdr:rowOff>
    </xdr:from>
    <xdr:to>
      <xdr:col>4</xdr:col>
      <xdr:colOff>295833</xdr:colOff>
      <xdr:row>24</xdr:row>
      <xdr:rowOff>153894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7A38590E-3150-44DA-B5ED-AF9C492B36F8}"/>
            </a:ext>
          </a:extLst>
        </xdr:cNvPr>
        <xdr:cNvSpPr/>
      </xdr:nvSpPr>
      <xdr:spPr>
        <a:xfrm>
          <a:off x="1371598" y="4613835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228598</xdr:colOff>
      <xdr:row>25</xdr:row>
      <xdr:rowOff>4481</xdr:rowOff>
    </xdr:from>
    <xdr:to>
      <xdr:col>3</xdr:col>
      <xdr:colOff>138951</xdr:colOff>
      <xdr:row>25</xdr:row>
      <xdr:rowOff>161364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2D6EDD89-52D1-4FBD-9378-BD88950BDD36}"/>
            </a:ext>
          </a:extLst>
        </xdr:cNvPr>
        <xdr:cNvSpPr/>
      </xdr:nvSpPr>
      <xdr:spPr>
        <a:xfrm>
          <a:off x="886010" y="481554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168833</xdr:colOff>
      <xdr:row>26</xdr:row>
      <xdr:rowOff>11952</xdr:rowOff>
    </xdr:from>
    <xdr:to>
      <xdr:col>4</xdr:col>
      <xdr:colOff>79186</xdr:colOff>
      <xdr:row>26</xdr:row>
      <xdr:rowOff>168835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480EAF89-5189-4F59-A76F-AF7AE0BD5A48}"/>
            </a:ext>
          </a:extLst>
        </xdr:cNvPr>
        <xdr:cNvSpPr/>
      </xdr:nvSpPr>
      <xdr:spPr>
        <a:xfrm>
          <a:off x="1154951" y="5017246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310775</xdr:colOff>
      <xdr:row>27</xdr:row>
      <xdr:rowOff>26893</xdr:rowOff>
    </xdr:from>
    <xdr:to>
      <xdr:col>2</xdr:col>
      <xdr:colOff>221128</xdr:colOff>
      <xdr:row>27</xdr:row>
      <xdr:rowOff>183776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32A7A05F-40B3-4048-996B-A8E098AADB75}"/>
            </a:ext>
          </a:extLst>
        </xdr:cNvPr>
        <xdr:cNvSpPr/>
      </xdr:nvSpPr>
      <xdr:spPr>
        <a:xfrm>
          <a:off x="639481" y="522642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14</xdr:row>
      <xdr:rowOff>95250</xdr:rowOff>
    </xdr:from>
    <xdr:to>
      <xdr:col>37</xdr:col>
      <xdr:colOff>12700</xdr:colOff>
      <xdr:row>17</xdr:row>
      <xdr:rowOff>12700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3AF716D-5EA8-447B-823E-9F4005E6029A}"/>
            </a:ext>
          </a:extLst>
        </xdr:cNvPr>
        <xdr:cNvSpPr/>
      </xdr:nvSpPr>
      <xdr:spPr>
        <a:xfrm>
          <a:off x="6394450" y="2343150"/>
          <a:ext cx="4318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V122:V123" totalsRowShown="0" headerRowDxfId="24" dataDxfId="23">
  <autoFilter ref="V122:V123" xr:uid="{00000000-0009-0000-0100-000001000000}"/>
  <tableColumns count="1">
    <tableColumn id="1" xr3:uid="{00000000-0010-0000-0000-000001000000}" name="列1" dataDxfId="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</sheetPr>
  <dimension ref="A1:AM124"/>
  <sheetViews>
    <sheetView showGridLines="0" showZeros="0" tabSelected="1" showOutlineSymbols="0" view="pageBreakPreview" zoomScaleNormal="100" zoomScaleSheetLayoutView="100" workbookViewId="0">
      <selection activeCell="A4" sqref="A4:D4"/>
    </sheetView>
  </sheetViews>
  <sheetFormatPr defaultColWidth="2.6328125" defaultRowHeight="13"/>
  <cols>
    <col min="1" max="34" width="2.6328125" style="1"/>
    <col min="35" max="35" width="4.6328125" style="1" customWidth="1"/>
    <col min="36" max="36" width="10.6328125" style="1" customWidth="1"/>
    <col min="37" max="37" width="4.6328125" style="1" customWidth="1"/>
    <col min="38" max="38" width="10.6328125" style="1" customWidth="1"/>
    <col min="39" max="16384" width="2.6328125" style="1"/>
  </cols>
  <sheetData>
    <row r="1" spans="1:39" ht="13.5" customHeight="1">
      <c r="A1" s="90">
        <v>2025</v>
      </c>
      <c r="B1" s="90"/>
      <c r="C1" s="90" t="s">
        <v>46</v>
      </c>
      <c r="D1" s="90"/>
      <c r="E1" s="90"/>
      <c r="F1" s="5"/>
      <c r="G1" s="90" t="s">
        <v>48</v>
      </c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2"/>
      <c r="V1" s="92"/>
      <c r="W1" s="92"/>
      <c r="X1" s="92"/>
      <c r="Y1" s="90" t="s">
        <v>56</v>
      </c>
      <c r="Z1" s="90"/>
      <c r="AA1" s="90"/>
      <c r="AB1" s="90" t="s">
        <v>42</v>
      </c>
      <c r="AC1" s="90"/>
      <c r="AD1" s="90"/>
      <c r="AE1" s="90"/>
      <c r="AF1" s="90"/>
      <c r="AG1" s="90"/>
    </row>
    <row r="2" spans="1:39" ht="13.5" customHeight="1" thickBot="1">
      <c r="A2" s="91"/>
      <c r="B2" s="91"/>
      <c r="C2" s="91"/>
      <c r="D2" s="91"/>
      <c r="E2" s="91"/>
      <c r="F2" s="91" t="s">
        <v>47</v>
      </c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3"/>
      <c r="V2" s="93"/>
      <c r="W2" s="93"/>
      <c r="X2" s="93"/>
      <c r="Y2" s="91"/>
      <c r="Z2" s="91"/>
      <c r="AA2" s="91"/>
      <c r="AB2" s="91"/>
      <c r="AC2" s="91"/>
      <c r="AD2" s="91"/>
      <c r="AE2" s="91"/>
      <c r="AF2" s="91"/>
      <c r="AG2" s="91"/>
    </row>
    <row r="3" spans="1:39" ht="23.25" customHeight="1">
      <c r="A3" s="142" t="s">
        <v>0</v>
      </c>
      <c r="B3" s="143"/>
      <c r="C3" s="143"/>
      <c r="D3" s="143"/>
      <c r="E3" s="144"/>
      <c r="F3" s="145"/>
      <c r="G3" s="145"/>
      <c r="H3" s="145"/>
      <c r="I3" s="145"/>
      <c r="J3" s="145"/>
      <c r="K3" s="145"/>
      <c r="L3" s="145"/>
      <c r="M3" s="145"/>
      <c r="N3" s="145"/>
      <c r="O3" s="146"/>
      <c r="P3" s="147" t="s">
        <v>1</v>
      </c>
      <c r="Q3" s="148"/>
      <c r="R3" s="148"/>
      <c r="S3" s="148"/>
      <c r="T3" s="148"/>
      <c r="U3" s="148"/>
      <c r="V3" s="148"/>
      <c r="W3" s="148"/>
      <c r="X3" s="149"/>
      <c r="Y3" s="149"/>
      <c r="Z3" s="149"/>
      <c r="AA3" s="149"/>
      <c r="AB3" s="149"/>
      <c r="AC3" s="149"/>
      <c r="AD3" s="149"/>
      <c r="AE3" s="149"/>
      <c r="AF3" s="149"/>
      <c r="AG3" s="150"/>
    </row>
    <row r="4" spans="1:39" ht="23.25" customHeight="1">
      <c r="A4" s="154" t="s">
        <v>2</v>
      </c>
      <c r="B4" s="155"/>
      <c r="C4" s="155"/>
      <c r="D4" s="155"/>
      <c r="E4" s="131"/>
      <c r="F4" s="119"/>
      <c r="G4" s="119"/>
      <c r="H4" s="119"/>
      <c r="I4" s="119"/>
      <c r="J4" s="119"/>
      <c r="K4" s="119"/>
      <c r="L4" s="119"/>
      <c r="M4" s="156"/>
      <c r="N4" s="151" t="s">
        <v>3</v>
      </c>
      <c r="O4" s="151"/>
      <c r="P4" s="151"/>
      <c r="Q4" s="151"/>
      <c r="R4" s="131"/>
      <c r="S4" s="119"/>
      <c r="T4" s="119"/>
      <c r="U4" s="132"/>
      <c r="V4" s="133"/>
      <c r="W4" s="119"/>
      <c r="X4" s="119"/>
      <c r="Y4" s="132"/>
      <c r="Z4" s="133"/>
      <c r="AA4" s="119"/>
      <c r="AB4" s="119"/>
      <c r="AC4" s="132"/>
      <c r="AD4" s="133"/>
      <c r="AE4" s="119"/>
      <c r="AF4" s="119"/>
      <c r="AG4" s="134"/>
    </row>
    <row r="5" spans="1:39" ht="23.25" customHeight="1">
      <c r="A5" s="157" t="s">
        <v>4</v>
      </c>
      <c r="B5" s="129"/>
      <c r="C5" s="129"/>
      <c r="D5" s="129"/>
      <c r="E5" s="129"/>
      <c r="F5" s="129"/>
      <c r="G5" s="119"/>
      <c r="H5" s="119"/>
      <c r="I5" s="119"/>
      <c r="J5" s="119"/>
      <c r="K5" s="119"/>
      <c r="L5" s="119"/>
      <c r="M5" s="119"/>
      <c r="N5" s="23" t="s">
        <v>5</v>
      </c>
      <c r="O5" s="24"/>
      <c r="P5" s="25" t="s">
        <v>6</v>
      </c>
      <c r="Q5" s="116" t="s">
        <v>43</v>
      </c>
      <c r="R5" s="116"/>
      <c r="S5" s="116"/>
      <c r="T5" s="116"/>
      <c r="U5" s="116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30"/>
    </row>
    <row r="6" spans="1:39" ht="23.25" customHeight="1">
      <c r="A6" s="157" t="s">
        <v>4</v>
      </c>
      <c r="B6" s="129"/>
      <c r="C6" s="129"/>
      <c r="D6" s="129"/>
      <c r="E6" s="129"/>
      <c r="F6" s="129"/>
      <c r="G6" s="119"/>
      <c r="H6" s="119"/>
      <c r="I6" s="119"/>
      <c r="J6" s="119"/>
      <c r="K6" s="119"/>
      <c r="L6" s="119"/>
      <c r="M6" s="119"/>
      <c r="N6" s="23" t="s">
        <v>5</v>
      </c>
      <c r="O6" s="24"/>
      <c r="P6" s="25" t="s">
        <v>6</v>
      </c>
      <c r="Q6" s="116" t="s">
        <v>43</v>
      </c>
      <c r="R6" s="116"/>
      <c r="S6" s="116"/>
      <c r="T6" s="116"/>
      <c r="U6" s="116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30"/>
    </row>
    <row r="7" spans="1:39" ht="20.149999999999999" customHeight="1">
      <c r="A7" s="120" t="s">
        <v>7</v>
      </c>
      <c r="B7" s="121"/>
      <c r="C7" s="122"/>
      <c r="D7" s="129"/>
      <c r="E7" s="129"/>
      <c r="F7" s="115" t="s">
        <v>8</v>
      </c>
      <c r="G7" s="116"/>
      <c r="H7" s="116"/>
      <c r="I7" s="117"/>
      <c r="J7" s="115" t="s">
        <v>9</v>
      </c>
      <c r="K7" s="116"/>
      <c r="L7" s="116"/>
      <c r="M7" s="117"/>
      <c r="N7" s="115" t="s">
        <v>39</v>
      </c>
      <c r="O7" s="116"/>
      <c r="P7" s="116"/>
      <c r="Q7" s="117"/>
      <c r="R7" s="115" t="s">
        <v>10</v>
      </c>
      <c r="S7" s="116"/>
      <c r="T7" s="116"/>
      <c r="U7" s="116"/>
      <c r="V7" s="117"/>
      <c r="W7" s="115" t="s">
        <v>38</v>
      </c>
      <c r="X7" s="116"/>
      <c r="Y7" s="116"/>
      <c r="Z7" s="116"/>
      <c r="AA7" s="117"/>
      <c r="AB7" s="115" t="s">
        <v>40</v>
      </c>
      <c r="AC7" s="116"/>
      <c r="AD7" s="116"/>
      <c r="AE7" s="116"/>
      <c r="AF7" s="116"/>
      <c r="AG7" s="152"/>
    </row>
    <row r="8" spans="1:39" ht="20.149999999999999" customHeight="1">
      <c r="A8" s="123"/>
      <c r="B8" s="124"/>
      <c r="C8" s="125"/>
      <c r="D8" s="129" t="s">
        <v>11</v>
      </c>
      <c r="E8" s="129"/>
      <c r="F8" s="104"/>
      <c r="G8" s="104"/>
      <c r="H8" s="104"/>
      <c r="I8" s="104"/>
      <c r="J8" s="79"/>
      <c r="K8" s="80"/>
      <c r="L8" s="80"/>
      <c r="M8" s="81"/>
      <c r="N8" s="79"/>
      <c r="O8" s="80"/>
      <c r="P8" s="80"/>
      <c r="Q8" s="81"/>
      <c r="R8" s="79"/>
      <c r="S8" s="80"/>
      <c r="T8" s="80"/>
      <c r="U8" s="80"/>
      <c r="V8" s="81"/>
      <c r="W8" s="79"/>
      <c r="X8" s="80"/>
      <c r="Y8" s="80"/>
      <c r="Z8" s="80"/>
      <c r="AA8" s="81"/>
      <c r="AB8" s="104"/>
      <c r="AC8" s="104"/>
      <c r="AD8" s="104"/>
      <c r="AE8" s="104"/>
      <c r="AF8" s="104"/>
      <c r="AG8" s="112"/>
    </row>
    <row r="9" spans="1:39" ht="20.149999999999999" customHeight="1">
      <c r="A9" s="126"/>
      <c r="B9" s="127"/>
      <c r="C9" s="128"/>
      <c r="D9" s="153" t="s">
        <v>12</v>
      </c>
      <c r="E9" s="153"/>
      <c r="F9" s="79"/>
      <c r="G9" s="80"/>
      <c r="H9" s="80"/>
      <c r="I9" s="81"/>
      <c r="J9" s="79"/>
      <c r="K9" s="80"/>
      <c r="L9" s="80"/>
      <c r="M9" s="81"/>
      <c r="N9" s="79"/>
      <c r="O9" s="80"/>
      <c r="P9" s="80"/>
      <c r="Q9" s="81"/>
      <c r="R9" s="79"/>
      <c r="S9" s="80"/>
      <c r="T9" s="80"/>
      <c r="U9" s="80"/>
      <c r="V9" s="81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4"/>
    </row>
    <row r="10" spans="1:39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8"/>
    </row>
    <row r="11" spans="1:39">
      <c r="A11" s="29"/>
      <c r="B11" s="135" t="s">
        <v>15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U11" s="137"/>
      <c r="V11" s="137"/>
      <c r="W11" s="137"/>
      <c r="X11" s="137"/>
      <c r="Y11" s="137"/>
      <c r="Z11" s="137"/>
      <c r="AA11" s="137"/>
      <c r="AB11" s="137"/>
      <c r="AC11" s="137"/>
      <c r="AG11" s="30"/>
    </row>
    <row r="12" spans="1:39" ht="14.25" customHeight="1">
      <c r="A12" s="29"/>
      <c r="Q12" s="136" t="s">
        <v>16</v>
      </c>
      <c r="R12" s="136"/>
      <c r="S12" s="136"/>
      <c r="T12" s="136"/>
      <c r="U12" s="138"/>
      <c r="V12" s="138"/>
      <c r="W12" s="138"/>
      <c r="X12" s="138"/>
      <c r="Y12" s="138"/>
      <c r="Z12" s="138"/>
      <c r="AA12" s="138"/>
      <c r="AB12" s="138"/>
      <c r="AC12" s="138"/>
      <c r="AG12" s="30"/>
    </row>
    <row r="13" spans="1:39">
      <c r="A13" s="3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32"/>
      <c r="V13" s="32"/>
      <c r="W13" s="32"/>
      <c r="X13" s="32"/>
      <c r="Y13" s="32"/>
      <c r="Z13" s="32"/>
      <c r="AA13" s="32"/>
      <c r="AB13" s="32"/>
      <c r="AC13" s="32"/>
      <c r="AD13" s="25"/>
      <c r="AE13" s="25"/>
      <c r="AF13" s="25"/>
      <c r="AG13" s="33"/>
    </row>
    <row r="14" spans="1:39" s="3" customFormat="1" ht="15" customHeight="1">
      <c r="A14" s="88" t="s">
        <v>120</v>
      </c>
      <c r="B14" s="84"/>
      <c r="C14" s="82" t="s">
        <v>13</v>
      </c>
      <c r="D14" s="83"/>
      <c r="E14" s="83"/>
      <c r="F14" s="83"/>
      <c r="G14" s="83"/>
      <c r="H14" s="83"/>
      <c r="I14" s="83"/>
      <c r="J14" s="84"/>
      <c r="K14" s="82" t="s">
        <v>49</v>
      </c>
      <c r="L14" s="83"/>
      <c r="M14" s="83"/>
      <c r="N14" s="83"/>
      <c r="O14" s="83"/>
      <c r="P14" s="83"/>
      <c r="Q14" s="84"/>
      <c r="R14" s="82" t="s">
        <v>14</v>
      </c>
      <c r="S14" s="84"/>
      <c r="T14" s="139" t="s">
        <v>50</v>
      </c>
      <c r="U14" s="140"/>
      <c r="V14" s="140"/>
      <c r="W14" s="140"/>
      <c r="X14" s="140"/>
      <c r="Y14" s="140"/>
      <c r="Z14" s="140"/>
      <c r="AA14" s="141"/>
      <c r="AB14" s="82" t="s">
        <v>36</v>
      </c>
      <c r="AC14" s="83"/>
      <c r="AD14" s="83"/>
      <c r="AE14" s="83"/>
      <c r="AF14" s="83"/>
      <c r="AG14" s="99"/>
    </row>
    <row r="15" spans="1:39" s="3" customFormat="1" ht="15" customHeight="1">
      <c r="A15" s="89"/>
      <c r="B15" s="87"/>
      <c r="C15" s="85"/>
      <c r="D15" s="86"/>
      <c r="E15" s="86"/>
      <c r="F15" s="86"/>
      <c r="G15" s="86"/>
      <c r="H15" s="86"/>
      <c r="I15" s="86"/>
      <c r="J15" s="87"/>
      <c r="K15" s="85"/>
      <c r="L15" s="86"/>
      <c r="M15" s="86"/>
      <c r="N15" s="86"/>
      <c r="O15" s="86"/>
      <c r="P15" s="86"/>
      <c r="Q15" s="87"/>
      <c r="R15" s="85"/>
      <c r="S15" s="87"/>
      <c r="T15" s="94" t="s">
        <v>52</v>
      </c>
      <c r="U15" s="95"/>
      <c r="V15" s="95"/>
      <c r="W15" s="95"/>
      <c r="X15" s="96" t="s">
        <v>142</v>
      </c>
      <c r="Y15" s="97"/>
      <c r="Z15" s="97"/>
      <c r="AA15" s="98"/>
      <c r="AB15" s="85"/>
      <c r="AC15" s="86"/>
      <c r="AD15" s="86"/>
      <c r="AE15" s="86"/>
      <c r="AF15" s="86"/>
      <c r="AG15" s="100"/>
      <c r="AJ15" s="159" t="s">
        <v>70</v>
      </c>
      <c r="AK15" s="160"/>
      <c r="AL15" s="159" t="s">
        <v>71</v>
      </c>
      <c r="AM15" s="160"/>
    </row>
    <row r="16" spans="1:39" s="3" customFormat="1" ht="20.149999999999999" customHeight="1">
      <c r="A16" s="77">
        <v>1</v>
      </c>
      <c r="B16" s="78"/>
      <c r="C16" s="79"/>
      <c r="D16" s="80"/>
      <c r="E16" s="80"/>
      <c r="F16" s="80"/>
      <c r="G16" s="80"/>
      <c r="H16" s="80"/>
      <c r="I16" s="80"/>
      <c r="J16" s="81"/>
      <c r="K16" s="101"/>
      <c r="L16" s="102"/>
      <c r="M16" s="102"/>
      <c r="N16" s="102"/>
      <c r="O16" s="102"/>
      <c r="P16" s="102"/>
      <c r="Q16" s="103"/>
      <c r="R16" s="104"/>
      <c r="S16" s="104"/>
      <c r="T16" s="105"/>
      <c r="U16" s="106"/>
      <c r="V16" s="106"/>
      <c r="W16" s="118"/>
      <c r="X16" s="107"/>
      <c r="Y16" s="108"/>
      <c r="Z16" s="108"/>
      <c r="AA16" s="109"/>
      <c r="AB16" s="79" t="str">
        <f>IF(T16="○","ﾌﾟﾛﾃｸﾄ選手",IF(X16="○","ﾌﾟﾛﾃｸﾄ選手",""))</f>
        <v/>
      </c>
      <c r="AC16" s="110"/>
      <c r="AD16" s="110"/>
      <c r="AE16" s="110"/>
      <c r="AF16" s="110"/>
      <c r="AG16" s="111"/>
      <c r="AJ16" s="8">
        <f>COUNTA(T16:W115)</f>
        <v>0</v>
      </c>
      <c r="AK16" s="9" t="s">
        <v>72</v>
      </c>
      <c r="AL16" s="8">
        <f>COUNTA(X16:AA115)</f>
        <v>0</v>
      </c>
      <c r="AM16" s="9" t="s">
        <v>72</v>
      </c>
    </row>
    <row r="17" spans="1:33" s="3" customFormat="1" ht="20.149999999999999" customHeight="1">
      <c r="A17" s="77">
        <v>2</v>
      </c>
      <c r="B17" s="78"/>
      <c r="C17" s="79"/>
      <c r="D17" s="80"/>
      <c r="E17" s="80"/>
      <c r="F17" s="80"/>
      <c r="G17" s="80"/>
      <c r="H17" s="80"/>
      <c r="I17" s="80"/>
      <c r="J17" s="81"/>
      <c r="K17" s="101"/>
      <c r="L17" s="102"/>
      <c r="M17" s="102"/>
      <c r="N17" s="102"/>
      <c r="O17" s="102"/>
      <c r="P17" s="102"/>
      <c r="Q17" s="103"/>
      <c r="R17" s="104"/>
      <c r="S17" s="104"/>
      <c r="T17" s="105"/>
      <c r="U17" s="106"/>
      <c r="V17" s="106"/>
      <c r="W17" s="118"/>
      <c r="X17" s="107"/>
      <c r="Y17" s="108"/>
      <c r="Z17" s="108"/>
      <c r="AA17" s="109"/>
      <c r="AB17" s="79" t="str">
        <f>IF(T17="○","ﾌﾟﾛﾃｸﾄ選手",IF(X17="○","ﾌﾟﾛﾃｸﾄ選手",""))</f>
        <v/>
      </c>
      <c r="AC17" s="110"/>
      <c r="AD17" s="110"/>
      <c r="AE17" s="110"/>
      <c r="AF17" s="110"/>
      <c r="AG17" s="111"/>
    </row>
    <row r="18" spans="1:33" s="3" customFormat="1" ht="20.149999999999999" customHeight="1">
      <c r="A18" s="77">
        <v>3</v>
      </c>
      <c r="B18" s="78"/>
      <c r="C18" s="79"/>
      <c r="D18" s="80"/>
      <c r="E18" s="80"/>
      <c r="F18" s="80"/>
      <c r="G18" s="80"/>
      <c r="H18" s="80"/>
      <c r="I18" s="80"/>
      <c r="J18" s="81"/>
      <c r="K18" s="101"/>
      <c r="L18" s="102"/>
      <c r="M18" s="102"/>
      <c r="N18" s="102"/>
      <c r="O18" s="102"/>
      <c r="P18" s="102"/>
      <c r="Q18" s="103"/>
      <c r="R18" s="104"/>
      <c r="S18" s="104"/>
      <c r="T18" s="105"/>
      <c r="U18" s="106"/>
      <c r="V18" s="106"/>
      <c r="W18" s="118"/>
      <c r="X18" s="107"/>
      <c r="Y18" s="108"/>
      <c r="Z18" s="108"/>
      <c r="AA18" s="109"/>
      <c r="AB18" s="79" t="str">
        <f t="shared" ref="AB18:AB81" si="0">IF(T18="○","ﾌﾟﾛﾃｸﾄ選手",IF(X18="○","ﾌﾟﾛﾃｸﾄ選手",""))</f>
        <v/>
      </c>
      <c r="AC18" s="110"/>
      <c r="AD18" s="110"/>
      <c r="AE18" s="110"/>
      <c r="AF18" s="110"/>
      <c r="AG18" s="111"/>
    </row>
    <row r="19" spans="1:33" s="3" customFormat="1" ht="20.149999999999999" customHeight="1">
      <c r="A19" s="77">
        <v>4</v>
      </c>
      <c r="B19" s="78"/>
      <c r="C19" s="79"/>
      <c r="D19" s="80"/>
      <c r="E19" s="80"/>
      <c r="F19" s="80"/>
      <c r="G19" s="80"/>
      <c r="H19" s="80"/>
      <c r="I19" s="80"/>
      <c r="J19" s="81"/>
      <c r="K19" s="101"/>
      <c r="L19" s="102"/>
      <c r="M19" s="102"/>
      <c r="N19" s="102"/>
      <c r="O19" s="102"/>
      <c r="P19" s="102"/>
      <c r="Q19" s="103"/>
      <c r="R19" s="104"/>
      <c r="S19" s="104"/>
      <c r="T19" s="105"/>
      <c r="U19" s="106"/>
      <c r="V19" s="106"/>
      <c r="W19" s="118"/>
      <c r="X19" s="107"/>
      <c r="Y19" s="108"/>
      <c r="Z19" s="108"/>
      <c r="AA19" s="109"/>
      <c r="AB19" s="79" t="str">
        <f t="shared" si="0"/>
        <v/>
      </c>
      <c r="AC19" s="110"/>
      <c r="AD19" s="110"/>
      <c r="AE19" s="110"/>
      <c r="AF19" s="110"/>
      <c r="AG19" s="111"/>
    </row>
    <row r="20" spans="1:33" s="3" customFormat="1" ht="20.149999999999999" customHeight="1">
      <c r="A20" s="77">
        <v>5</v>
      </c>
      <c r="B20" s="78"/>
      <c r="C20" s="79"/>
      <c r="D20" s="80"/>
      <c r="E20" s="80"/>
      <c r="F20" s="80"/>
      <c r="G20" s="80"/>
      <c r="H20" s="80"/>
      <c r="I20" s="80"/>
      <c r="J20" s="81"/>
      <c r="K20" s="101"/>
      <c r="L20" s="102"/>
      <c r="M20" s="102"/>
      <c r="N20" s="102"/>
      <c r="O20" s="102"/>
      <c r="P20" s="102"/>
      <c r="Q20" s="103"/>
      <c r="R20" s="104"/>
      <c r="S20" s="104"/>
      <c r="T20" s="105"/>
      <c r="U20" s="106"/>
      <c r="V20" s="106"/>
      <c r="W20" s="118"/>
      <c r="X20" s="107"/>
      <c r="Y20" s="108"/>
      <c r="Z20" s="108"/>
      <c r="AA20" s="109"/>
      <c r="AB20" s="79" t="str">
        <f t="shared" si="0"/>
        <v/>
      </c>
      <c r="AC20" s="110"/>
      <c r="AD20" s="110"/>
      <c r="AE20" s="110"/>
      <c r="AF20" s="110"/>
      <c r="AG20" s="111"/>
    </row>
    <row r="21" spans="1:33" s="3" customFormat="1" ht="20.149999999999999" customHeight="1">
      <c r="A21" s="77">
        <v>6</v>
      </c>
      <c r="B21" s="78"/>
      <c r="C21" s="79"/>
      <c r="D21" s="80"/>
      <c r="E21" s="80"/>
      <c r="F21" s="80"/>
      <c r="G21" s="80"/>
      <c r="H21" s="80"/>
      <c r="I21" s="80"/>
      <c r="J21" s="81"/>
      <c r="K21" s="101"/>
      <c r="L21" s="102"/>
      <c r="M21" s="102"/>
      <c r="N21" s="102"/>
      <c r="O21" s="102"/>
      <c r="P21" s="102"/>
      <c r="Q21" s="103"/>
      <c r="R21" s="104"/>
      <c r="S21" s="104"/>
      <c r="T21" s="105"/>
      <c r="U21" s="106"/>
      <c r="V21" s="106"/>
      <c r="W21" s="118"/>
      <c r="X21" s="107"/>
      <c r="Y21" s="108"/>
      <c r="Z21" s="108"/>
      <c r="AA21" s="109"/>
      <c r="AB21" s="79" t="str">
        <f t="shared" si="0"/>
        <v/>
      </c>
      <c r="AC21" s="110"/>
      <c r="AD21" s="110"/>
      <c r="AE21" s="110"/>
      <c r="AF21" s="110"/>
      <c r="AG21" s="111"/>
    </row>
    <row r="22" spans="1:33" s="3" customFormat="1" ht="20.149999999999999" customHeight="1">
      <c r="A22" s="77">
        <v>7</v>
      </c>
      <c r="B22" s="78"/>
      <c r="C22" s="79"/>
      <c r="D22" s="80"/>
      <c r="E22" s="80"/>
      <c r="F22" s="80"/>
      <c r="G22" s="80"/>
      <c r="H22" s="80"/>
      <c r="I22" s="80"/>
      <c r="J22" s="81"/>
      <c r="K22" s="101"/>
      <c r="L22" s="102"/>
      <c r="M22" s="102"/>
      <c r="N22" s="102"/>
      <c r="O22" s="102"/>
      <c r="P22" s="102"/>
      <c r="Q22" s="103"/>
      <c r="R22" s="104"/>
      <c r="S22" s="104"/>
      <c r="T22" s="105"/>
      <c r="U22" s="106"/>
      <c r="V22" s="106"/>
      <c r="W22" s="118"/>
      <c r="X22" s="107"/>
      <c r="Y22" s="108"/>
      <c r="Z22" s="108"/>
      <c r="AA22" s="109"/>
      <c r="AB22" s="79" t="str">
        <f t="shared" si="0"/>
        <v/>
      </c>
      <c r="AC22" s="110"/>
      <c r="AD22" s="110"/>
      <c r="AE22" s="110"/>
      <c r="AF22" s="110"/>
      <c r="AG22" s="111"/>
    </row>
    <row r="23" spans="1:33" s="3" customFormat="1" ht="20.149999999999999" customHeight="1">
      <c r="A23" s="77">
        <v>8</v>
      </c>
      <c r="B23" s="78"/>
      <c r="C23" s="79"/>
      <c r="D23" s="80"/>
      <c r="E23" s="80"/>
      <c r="F23" s="80"/>
      <c r="G23" s="80"/>
      <c r="H23" s="80"/>
      <c r="I23" s="80"/>
      <c r="J23" s="81"/>
      <c r="K23" s="101"/>
      <c r="L23" s="102"/>
      <c r="M23" s="102"/>
      <c r="N23" s="102"/>
      <c r="O23" s="102"/>
      <c r="P23" s="102"/>
      <c r="Q23" s="103"/>
      <c r="R23" s="104"/>
      <c r="S23" s="104"/>
      <c r="T23" s="105"/>
      <c r="U23" s="106"/>
      <c r="V23" s="106"/>
      <c r="W23" s="118"/>
      <c r="X23" s="107"/>
      <c r="Y23" s="108"/>
      <c r="Z23" s="108"/>
      <c r="AA23" s="109"/>
      <c r="AB23" s="79" t="str">
        <f t="shared" si="0"/>
        <v/>
      </c>
      <c r="AC23" s="110"/>
      <c r="AD23" s="110"/>
      <c r="AE23" s="110"/>
      <c r="AF23" s="110"/>
      <c r="AG23" s="111"/>
    </row>
    <row r="24" spans="1:33" s="3" customFormat="1" ht="20.149999999999999" customHeight="1">
      <c r="A24" s="77">
        <v>9</v>
      </c>
      <c r="B24" s="78"/>
      <c r="C24" s="79"/>
      <c r="D24" s="80"/>
      <c r="E24" s="80"/>
      <c r="F24" s="80"/>
      <c r="G24" s="80"/>
      <c r="H24" s="80"/>
      <c r="I24" s="80"/>
      <c r="J24" s="81"/>
      <c r="K24" s="101"/>
      <c r="L24" s="102"/>
      <c r="M24" s="102"/>
      <c r="N24" s="102"/>
      <c r="O24" s="102"/>
      <c r="P24" s="102"/>
      <c r="Q24" s="103"/>
      <c r="R24" s="104"/>
      <c r="S24" s="104"/>
      <c r="T24" s="105"/>
      <c r="U24" s="106"/>
      <c r="V24" s="106"/>
      <c r="W24" s="118"/>
      <c r="X24" s="107"/>
      <c r="Y24" s="108"/>
      <c r="Z24" s="108"/>
      <c r="AA24" s="109"/>
      <c r="AB24" s="79" t="str">
        <f t="shared" si="0"/>
        <v/>
      </c>
      <c r="AC24" s="110"/>
      <c r="AD24" s="110"/>
      <c r="AE24" s="110"/>
      <c r="AF24" s="110"/>
      <c r="AG24" s="111"/>
    </row>
    <row r="25" spans="1:33" s="3" customFormat="1" ht="20.149999999999999" customHeight="1">
      <c r="A25" s="77">
        <v>10</v>
      </c>
      <c r="B25" s="78"/>
      <c r="C25" s="79"/>
      <c r="D25" s="80"/>
      <c r="E25" s="80"/>
      <c r="F25" s="80"/>
      <c r="G25" s="80"/>
      <c r="H25" s="80"/>
      <c r="I25" s="80"/>
      <c r="J25" s="81"/>
      <c r="K25" s="101"/>
      <c r="L25" s="102"/>
      <c r="M25" s="102"/>
      <c r="N25" s="102"/>
      <c r="O25" s="102"/>
      <c r="P25" s="102"/>
      <c r="Q25" s="103"/>
      <c r="R25" s="104"/>
      <c r="S25" s="104"/>
      <c r="T25" s="105"/>
      <c r="U25" s="106"/>
      <c r="V25" s="106"/>
      <c r="W25" s="118"/>
      <c r="X25" s="107"/>
      <c r="Y25" s="108"/>
      <c r="Z25" s="108"/>
      <c r="AA25" s="109"/>
      <c r="AB25" s="79" t="str">
        <f t="shared" si="0"/>
        <v/>
      </c>
      <c r="AC25" s="110"/>
      <c r="AD25" s="110"/>
      <c r="AE25" s="110"/>
      <c r="AF25" s="110"/>
      <c r="AG25" s="111"/>
    </row>
    <row r="26" spans="1:33" s="3" customFormat="1" ht="20.149999999999999" customHeight="1">
      <c r="A26" s="77">
        <v>11</v>
      </c>
      <c r="B26" s="78"/>
      <c r="C26" s="79"/>
      <c r="D26" s="80"/>
      <c r="E26" s="80"/>
      <c r="F26" s="80"/>
      <c r="G26" s="80"/>
      <c r="H26" s="80"/>
      <c r="I26" s="80"/>
      <c r="J26" s="81"/>
      <c r="K26" s="101"/>
      <c r="L26" s="102"/>
      <c r="M26" s="102"/>
      <c r="N26" s="102"/>
      <c r="O26" s="102"/>
      <c r="P26" s="102"/>
      <c r="Q26" s="103"/>
      <c r="R26" s="104"/>
      <c r="S26" s="104"/>
      <c r="T26" s="105"/>
      <c r="U26" s="106"/>
      <c r="V26" s="106"/>
      <c r="W26" s="118"/>
      <c r="X26" s="107"/>
      <c r="Y26" s="108"/>
      <c r="Z26" s="108"/>
      <c r="AA26" s="109"/>
      <c r="AB26" s="79" t="str">
        <f t="shared" si="0"/>
        <v/>
      </c>
      <c r="AC26" s="110"/>
      <c r="AD26" s="110"/>
      <c r="AE26" s="110"/>
      <c r="AF26" s="110"/>
      <c r="AG26" s="111"/>
    </row>
    <row r="27" spans="1:33" s="3" customFormat="1" ht="20.149999999999999" customHeight="1">
      <c r="A27" s="77">
        <v>12</v>
      </c>
      <c r="B27" s="78"/>
      <c r="C27" s="79"/>
      <c r="D27" s="80"/>
      <c r="E27" s="80"/>
      <c r="F27" s="80"/>
      <c r="G27" s="80"/>
      <c r="H27" s="80"/>
      <c r="I27" s="80"/>
      <c r="J27" s="81"/>
      <c r="K27" s="101"/>
      <c r="L27" s="102"/>
      <c r="M27" s="102"/>
      <c r="N27" s="102"/>
      <c r="O27" s="102"/>
      <c r="P27" s="102"/>
      <c r="Q27" s="103"/>
      <c r="R27" s="104"/>
      <c r="S27" s="104"/>
      <c r="T27" s="105"/>
      <c r="U27" s="106"/>
      <c r="V27" s="106"/>
      <c r="W27" s="118"/>
      <c r="X27" s="107"/>
      <c r="Y27" s="108"/>
      <c r="Z27" s="108"/>
      <c r="AA27" s="109"/>
      <c r="AB27" s="79" t="str">
        <f t="shared" si="0"/>
        <v/>
      </c>
      <c r="AC27" s="110"/>
      <c r="AD27" s="110"/>
      <c r="AE27" s="110"/>
      <c r="AF27" s="110"/>
      <c r="AG27" s="111"/>
    </row>
    <row r="28" spans="1:33" s="3" customFormat="1" ht="20.149999999999999" customHeight="1">
      <c r="A28" s="77">
        <v>13</v>
      </c>
      <c r="B28" s="78"/>
      <c r="C28" s="79"/>
      <c r="D28" s="80"/>
      <c r="E28" s="80"/>
      <c r="F28" s="80"/>
      <c r="G28" s="80"/>
      <c r="H28" s="80"/>
      <c r="I28" s="80"/>
      <c r="J28" s="81"/>
      <c r="K28" s="101"/>
      <c r="L28" s="102"/>
      <c r="M28" s="102"/>
      <c r="N28" s="102"/>
      <c r="O28" s="102"/>
      <c r="P28" s="102"/>
      <c r="Q28" s="103"/>
      <c r="R28" s="104"/>
      <c r="S28" s="104"/>
      <c r="T28" s="105"/>
      <c r="U28" s="106"/>
      <c r="V28" s="106"/>
      <c r="W28" s="118"/>
      <c r="X28" s="107"/>
      <c r="Y28" s="108"/>
      <c r="Z28" s="108"/>
      <c r="AA28" s="109"/>
      <c r="AB28" s="79" t="str">
        <f t="shared" si="0"/>
        <v/>
      </c>
      <c r="AC28" s="110"/>
      <c r="AD28" s="110"/>
      <c r="AE28" s="110"/>
      <c r="AF28" s="110"/>
      <c r="AG28" s="111"/>
    </row>
    <row r="29" spans="1:33" s="3" customFormat="1" ht="20.149999999999999" customHeight="1">
      <c r="A29" s="77">
        <v>14</v>
      </c>
      <c r="B29" s="78"/>
      <c r="C29" s="79"/>
      <c r="D29" s="80"/>
      <c r="E29" s="80"/>
      <c r="F29" s="80"/>
      <c r="G29" s="80"/>
      <c r="H29" s="80"/>
      <c r="I29" s="80"/>
      <c r="J29" s="81"/>
      <c r="K29" s="101"/>
      <c r="L29" s="102"/>
      <c r="M29" s="102"/>
      <c r="N29" s="102"/>
      <c r="O29" s="102"/>
      <c r="P29" s="102"/>
      <c r="Q29" s="103"/>
      <c r="R29" s="104"/>
      <c r="S29" s="104"/>
      <c r="T29" s="105"/>
      <c r="U29" s="106"/>
      <c r="V29" s="106"/>
      <c r="W29" s="106"/>
      <c r="X29" s="107"/>
      <c r="Y29" s="108"/>
      <c r="Z29" s="108"/>
      <c r="AA29" s="109"/>
      <c r="AB29" s="79" t="str">
        <f t="shared" si="0"/>
        <v/>
      </c>
      <c r="AC29" s="110"/>
      <c r="AD29" s="110"/>
      <c r="AE29" s="110"/>
      <c r="AF29" s="110"/>
      <c r="AG29" s="111"/>
    </row>
    <row r="30" spans="1:33" s="3" customFormat="1" ht="20.149999999999999" customHeight="1">
      <c r="A30" s="77">
        <v>15</v>
      </c>
      <c r="B30" s="78"/>
      <c r="C30" s="79"/>
      <c r="D30" s="80"/>
      <c r="E30" s="80"/>
      <c r="F30" s="80"/>
      <c r="G30" s="80"/>
      <c r="H30" s="80"/>
      <c r="I30" s="80"/>
      <c r="J30" s="81"/>
      <c r="K30" s="101"/>
      <c r="L30" s="102"/>
      <c r="M30" s="102"/>
      <c r="N30" s="102"/>
      <c r="O30" s="102"/>
      <c r="P30" s="102"/>
      <c r="Q30" s="103"/>
      <c r="R30" s="104"/>
      <c r="S30" s="104"/>
      <c r="T30" s="105"/>
      <c r="U30" s="106"/>
      <c r="V30" s="106"/>
      <c r="W30" s="106"/>
      <c r="X30" s="107"/>
      <c r="Y30" s="108"/>
      <c r="Z30" s="108"/>
      <c r="AA30" s="109"/>
      <c r="AB30" s="79" t="str">
        <f t="shared" si="0"/>
        <v/>
      </c>
      <c r="AC30" s="110"/>
      <c r="AD30" s="110"/>
      <c r="AE30" s="110"/>
      <c r="AF30" s="110"/>
      <c r="AG30" s="111"/>
    </row>
    <row r="31" spans="1:33" s="3" customFormat="1" ht="20.149999999999999" customHeight="1">
      <c r="A31" s="77">
        <v>16</v>
      </c>
      <c r="B31" s="78"/>
      <c r="C31" s="79"/>
      <c r="D31" s="80"/>
      <c r="E31" s="80"/>
      <c r="F31" s="80"/>
      <c r="G31" s="80"/>
      <c r="H31" s="80"/>
      <c r="I31" s="80"/>
      <c r="J31" s="81"/>
      <c r="K31" s="101"/>
      <c r="L31" s="102"/>
      <c r="M31" s="102"/>
      <c r="N31" s="102"/>
      <c r="O31" s="102"/>
      <c r="P31" s="102"/>
      <c r="Q31" s="103"/>
      <c r="R31" s="104"/>
      <c r="S31" s="104"/>
      <c r="T31" s="105"/>
      <c r="U31" s="106"/>
      <c r="V31" s="106"/>
      <c r="W31" s="106"/>
      <c r="X31" s="107"/>
      <c r="Y31" s="108"/>
      <c r="Z31" s="108"/>
      <c r="AA31" s="109"/>
      <c r="AB31" s="79" t="str">
        <f t="shared" si="0"/>
        <v/>
      </c>
      <c r="AC31" s="110"/>
      <c r="AD31" s="110"/>
      <c r="AE31" s="110"/>
      <c r="AF31" s="110"/>
      <c r="AG31" s="111"/>
    </row>
    <row r="32" spans="1:33" s="3" customFormat="1" ht="20.149999999999999" customHeight="1">
      <c r="A32" s="77">
        <v>17</v>
      </c>
      <c r="B32" s="78"/>
      <c r="C32" s="79"/>
      <c r="D32" s="80"/>
      <c r="E32" s="80"/>
      <c r="F32" s="80"/>
      <c r="G32" s="80"/>
      <c r="H32" s="80"/>
      <c r="I32" s="80"/>
      <c r="J32" s="81"/>
      <c r="K32" s="101"/>
      <c r="L32" s="102"/>
      <c r="M32" s="102"/>
      <c r="N32" s="102"/>
      <c r="O32" s="102"/>
      <c r="P32" s="102"/>
      <c r="Q32" s="103"/>
      <c r="R32" s="104"/>
      <c r="S32" s="104"/>
      <c r="T32" s="105"/>
      <c r="U32" s="106"/>
      <c r="V32" s="106"/>
      <c r="W32" s="106"/>
      <c r="X32" s="107"/>
      <c r="Y32" s="108"/>
      <c r="Z32" s="108"/>
      <c r="AA32" s="109"/>
      <c r="AB32" s="79" t="str">
        <f t="shared" si="0"/>
        <v/>
      </c>
      <c r="AC32" s="110"/>
      <c r="AD32" s="110"/>
      <c r="AE32" s="110"/>
      <c r="AF32" s="110"/>
      <c r="AG32" s="111"/>
    </row>
    <row r="33" spans="1:33" s="3" customFormat="1" ht="20.149999999999999" customHeight="1">
      <c r="A33" s="77">
        <v>18</v>
      </c>
      <c r="B33" s="78"/>
      <c r="C33" s="79"/>
      <c r="D33" s="80"/>
      <c r="E33" s="80"/>
      <c r="F33" s="80"/>
      <c r="G33" s="80"/>
      <c r="H33" s="80"/>
      <c r="I33" s="80"/>
      <c r="J33" s="81"/>
      <c r="K33" s="101"/>
      <c r="L33" s="102"/>
      <c r="M33" s="102"/>
      <c r="N33" s="102"/>
      <c r="O33" s="102"/>
      <c r="P33" s="102"/>
      <c r="Q33" s="103"/>
      <c r="R33" s="104"/>
      <c r="S33" s="104"/>
      <c r="T33" s="105"/>
      <c r="U33" s="106"/>
      <c r="V33" s="106"/>
      <c r="W33" s="106"/>
      <c r="X33" s="107"/>
      <c r="Y33" s="108"/>
      <c r="Z33" s="108"/>
      <c r="AA33" s="109"/>
      <c r="AB33" s="79" t="str">
        <f t="shared" si="0"/>
        <v/>
      </c>
      <c r="AC33" s="110"/>
      <c r="AD33" s="110"/>
      <c r="AE33" s="110"/>
      <c r="AF33" s="110"/>
      <c r="AG33" s="111"/>
    </row>
    <row r="34" spans="1:33" s="3" customFormat="1" ht="20.149999999999999" customHeight="1">
      <c r="A34" s="77">
        <v>19</v>
      </c>
      <c r="B34" s="78"/>
      <c r="C34" s="79"/>
      <c r="D34" s="80"/>
      <c r="E34" s="80"/>
      <c r="F34" s="80"/>
      <c r="G34" s="80"/>
      <c r="H34" s="80"/>
      <c r="I34" s="80"/>
      <c r="J34" s="81"/>
      <c r="K34" s="101"/>
      <c r="L34" s="102"/>
      <c r="M34" s="102"/>
      <c r="N34" s="102"/>
      <c r="O34" s="102"/>
      <c r="P34" s="102"/>
      <c r="Q34" s="103"/>
      <c r="R34" s="104"/>
      <c r="S34" s="104"/>
      <c r="T34" s="105"/>
      <c r="U34" s="106"/>
      <c r="V34" s="106"/>
      <c r="W34" s="106"/>
      <c r="X34" s="107"/>
      <c r="Y34" s="108"/>
      <c r="Z34" s="108"/>
      <c r="AA34" s="109"/>
      <c r="AB34" s="79" t="str">
        <f t="shared" si="0"/>
        <v/>
      </c>
      <c r="AC34" s="110"/>
      <c r="AD34" s="110"/>
      <c r="AE34" s="110"/>
      <c r="AF34" s="110"/>
      <c r="AG34" s="111"/>
    </row>
    <row r="35" spans="1:33" s="3" customFormat="1" ht="20.149999999999999" customHeight="1">
      <c r="A35" s="77">
        <v>20</v>
      </c>
      <c r="B35" s="78"/>
      <c r="C35" s="79"/>
      <c r="D35" s="80"/>
      <c r="E35" s="80"/>
      <c r="F35" s="80"/>
      <c r="G35" s="80"/>
      <c r="H35" s="80"/>
      <c r="I35" s="80"/>
      <c r="J35" s="81"/>
      <c r="K35" s="101"/>
      <c r="L35" s="102"/>
      <c r="M35" s="102"/>
      <c r="N35" s="102"/>
      <c r="O35" s="102"/>
      <c r="P35" s="102"/>
      <c r="Q35" s="103"/>
      <c r="R35" s="104"/>
      <c r="S35" s="104"/>
      <c r="T35" s="105"/>
      <c r="U35" s="106"/>
      <c r="V35" s="106"/>
      <c r="W35" s="106"/>
      <c r="X35" s="107"/>
      <c r="Y35" s="108"/>
      <c r="Z35" s="108"/>
      <c r="AA35" s="109"/>
      <c r="AB35" s="79" t="str">
        <f t="shared" si="0"/>
        <v/>
      </c>
      <c r="AC35" s="110"/>
      <c r="AD35" s="110"/>
      <c r="AE35" s="110"/>
      <c r="AF35" s="110"/>
      <c r="AG35" s="111"/>
    </row>
    <row r="36" spans="1:33" s="3" customFormat="1" ht="20.149999999999999" customHeight="1">
      <c r="A36" s="77">
        <v>21</v>
      </c>
      <c r="B36" s="78"/>
      <c r="C36" s="79"/>
      <c r="D36" s="80"/>
      <c r="E36" s="80"/>
      <c r="F36" s="80"/>
      <c r="G36" s="80"/>
      <c r="H36" s="80"/>
      <c r="I36" s="80"/>
      <c r="J36" s="81"/>
      <c r="K36" s="101"/>
      <c r="L36" s="102"/>
      <c r="M36" s="102"/>
      <c r="N36" s="102"/>
      <c r="O36" s="102"/>
      <c r="P36" s="102"/>
      <c r="Q36" s="103"/>
      <c r="R36" s="104"/>
      <c r="S36" s="104"/>
      <c r="T36" s="105"/>
      <c r="U36" s="106"/>
      <c r="V36" s="106"/>
      <c r="W36" s="106"/>
      <c r="X36" s="107"/>
      <c r="Y36" s="108"/>
      <c r="Z36" s="108"/>
      <c r="AA36" s="109"/>
      <c r="AB36" s="79" t="str">
        <f t="shared" si="0"/>
        <v/>
      </c>
      <c r="AC36" s="110"/>
      <c r="AD36" s="110"/>
      <c r="AE36" s="110"/>
      <c r="AF36" s="110"/>
      <c r="AG36" s="111"/>
    </row>
    <row r="37" spans="1:33" s="3" customFormat="1" ht="20.149999999999999" customHeight="1">
      <c r="A37" s="77">
        <v>22</v>
      </c>
      <c r="B37" s="78"/>
      <c r="C37" s="79"/>
      <c r="D37" s="80"/>
      <c r="E37" s="80"/>
      <c r="F37" s="80"/>
      <c r="G37" s="80"/>
      <c r="H37" s="80"/>
      <c r="I37" s="80"/>
      <c r="J37" s="81"/>
      <c r="K37" s="101"/>
      <c r="L37" s="102"/>
      <c r="M37" s="102"/>
      <c r="N37" s="102"/>
      <c r="O37" s="102"/>
      <c r="P37" s="102"/>
      <c r="Q37" s="103"/>
      <c r="R37" s="104"/>
      <c r="S37" s="104"/>
      <c r="T37" s="105"/>
      <c r="U37" s="106"/>
      <c r="V37" s="106"/>
      <c r="W37" s="106"/>
      <c r="X37" s="107"/>
      <c r="Y37" s="108"/>
      <c r="Z37" s="108"/>
      <c r="AA37" s="109"/>
      <c r="AB37" s="79" t="str">
        <f t="shared" si="0"/>
        <v/>
      </c>
      <c r="AC37" s="110"/>
      <c r="AD37" s="110"/>
      <c r="AE37" s="110"/>
      <c r="AF37" s="110"/>
      <c r="AG37" s="111"/>
    </row>
    <row r="38" spans="1:33" s="3" customFormat="1" ht="20.149999999999999" customHeight="1">
      <c r="A38" s="77">
        <v>23</v>
      </c>
      <c r="B38" s="78"/>
      <c r="C38" s="79"/>
      <c r="D38" s="80"/>
      <c r="E38" s="80"/>
      <c r="F38" s="80"/>
      <c r="G38" s="80"/>
      <c r="H38" s="80"/>
      <c r="I38" s="80"/>
      <c r="J38" s="81"/>
      <c r="K38" s="101"/>
      <c r="L38" s="102"/>
      <c r="M38" s="102"/>
      <c r="N38" s="102"/>
      <c r="O38" s="102"/>
      <c r="P38" s="102"/>
      <c r="Q38" s="103"/>
      <c r="R38" s="104"/>
      <c r="S38" s="104"/>
      <c r="T38" s="105"/>
      <c r="U38" s="106"/>
      <c r="V38" s="106"/>
      <c r="W38" s="106"/>
      <c r="X38" s="107"/>
      <c r="Y38" s="108"/>
      <c r="Z38" s="108"/>
      <c r="AA38" s="109"/>
      <c r="AB38" s="79" t="str">
        <f t="shared" si="0"/>
        <v/>
      </c>
      <c r="AC38" s="110"/>
      <c r="AD38" s="110"/>
      <c r="AE38" s="110"/>
      <c r="AF38" s="110"/>
      <c r="AG38" s="111"/>
    </row>
    <row r="39" spans="1:33" s="3" customFormat="1" ht="20.149999999999999" customHeight="1">
      <c r="A39" s="77">
        <v>24</v>
      </c>
      <c r="B39" s="78"/>
      <c r="C39" s="79"/>
      <c r="D39" s="80"/>
      <c r="E39" s="80"/>
      <c r="F39" s="80"/>
      <c r="G39" s="80"/>
      <c r="H39" s="80"/>
      <c r="I39" s="80"/>
      <c r="J39" s="81"/>
      <c r="K39" s="101"/>
      <c r="L39" s="102"/>
      <c r="M39" s="102"/>
      <c r="N39" s="102"/>
      <c r="O39" s="102"/>
      <c r="P39" s="102"/>
      <c r="Q39" s="103"/>
      <c r="R39" s="104"/>
      <c r="S39" s="104"/>
      <c r="T39" s="105"/>
      <c r="U39" s="106"/>
      <c r="V39" s="106"/>
      <c r="W39" s="106"/>
      <c r="X39" s="107"/>
      <c r="Y39" s="108"/>
      <c r="Z39" s="108"/>
      <c r="AA39" s="109"/>
      <c r="AB39" s="79" t="str">
        <f t="shared" si="0"/>
        <v/>
      </c>
      <c r="AC39" s="110"/>
      <c r="AD39" s="110"/>
      <c r="AE39" s="110"/>
      <c r="AF39" s="110"/>
      <c r="AG39" s="111"/>
    </row>
    <row r="40" spans="1:33" s="3" customFormat="1" ht="20.149999999999999" customHeight="1">
      <c r="A40" s="77">
        <v>25</v>
      </c>
      <c r="B40" s="78"/>
      <c r="C40" s="79"/>
      <c r="D40" s="80"/>
      <c r="E40" s="80"/>
      <c r="F40" s="80"/>
      <c r="G40" s="80"/>
      <c r="H40" s="80"/>
      <c r="I40" s="80"/>
      <c r="J40" s="81"/>
      <c r="K40" s="101"/>
      <c r="L40" s="102"/>
      <c r="M40" s="102"/>
      <c r="N40" s="102"/>
      <c r="O40" s="102"/>
      <c r="P40" s="102"/>
      <c r="Q40" s="103"/>
      <c r="R40" s="104"/>
      <c r="S40" s="104"/>
      <c r="T40" s="105"/>
      <c r="U40" s="106"/>
      <c r="V40" s="106"/>
      <c r="W40" s="106"/>
      <c r="X40" s="107"/>
      <c r="Y40" s="108"/>
      <c r="Z40" s="108"/>
      <c r="AA40" s="109"/>
      <c r="AB40" s="79" t="str">
        <f t="shared" si="0"/>
        <v/>
      </c>
      <c r="AC40" s="110"/>
      <c r="AD40" s="110"/>
      <c r="AE40" s="110"/>
      <c r="AF40" s="110"/>
      <c r="AG40" s="111"/>
    </row>
    <row r="41" spans="1:33" s="3" customFormat="1" ht="20.149999999999999" customHeight="1">
      <c r="A41" s="77">
        <v>26</v>
      </c>
      <c r="B41" s="78"/>
      <c r="C41" s="79"/>
      <c r="D41" s="80"/>
      <c r="E41" s="80"/>
      <c r="F41" s="80"/>
      <c r="G41" s="80"/>
      <c r="H41" s="80"/>
      <c r="I41" s="80"/>
      <c r="J41" s="81"/>
      <c r="K41" s="101"/>
      <c r="L41" s="102"/>
      <c r="M41" s="102"/>
      <c r="N41" s="102"/>
      <c r="O41" s="102"/>
      <c r="P41" s="102"/>
      <c r="Q41" s="103"/>
      <c r="R41" s="104"/>
      <c r="S41" s="104"/>
      <c r="T41" s="105"/>
      <c r="U41" s="106"/>
      <c r="V41" s="106"/>
      <c r="W41" s="106"/>
      <c r="X41" s="107"/>
      <c r="Y41" s="108"/>
      <c r="Z41" s="108"/>
      <c r="AA41" s="109"/>
      <c r="AB41" s="79" t="str">
        <f t="shared" si="0"/>
        <v/>
      </c>
      <c r="AC41" s="110"/>
      <c r="AD41" s="110"/>
      <c r="AE41" s="110"/>
      <c r="AF41" s="110"/>
      <c r="AG41" s="111"/>
    </row>
    <row r="42" spans="1:33" s="3" customFormat="1" ht="20.149999999999999" customHeight="1">
      <c r="A42" s="77">
        <v>27</v>
      </c>
      <c r="B42" s="78"/>
      <c r="C42" s="79"/>
      <c r="D42" s="80"/>
      <c r="E42" s="80"/>
      <c r="F42" s="80"/>
      <c r="G42" s="80"/>
      <c r="H42" s="80"/>
      <c r="I42" s="80"/>
      <c r="J42" s="81"/>
      <c r="K42" s="101"/>
      <c r="L42" s="102"/>
      <c r="M42" s="102"/>
      <c r="N42" s="102"/>
      <c r="O42" s="102"/>
      <c r="P42" s="102"/>
      <c r="Q42" s="103"/>
      <c r="R42" s="104"/>
      <c r="S42" s="104"/>
      <c r="T42" s="105"/>
      <c r="U42" s="106"/>
      <c r="V42" s="106"/>
      <c r="W42" s="106"/>
      <c r="X42" s="107"/>
      <c r="Y42" s="108"/>
      <c r="Z42" s="108"/>
      <c r="AA42" s="109"/>
      <c r="AB42" s="79" t="str">
        <f t="shared" si="0"/>
        <v/>
      </c>
      <c r="AC42" s="110"/>
      <c r="AD42" s="110"/>
      <c r="AE42" s="110"/>
      <c r="AF42" s="110"/>
      <c r="AG42" s="111"/>
    </row>
    <row r="43" spans="1:33" s="3" customFormat="1" ht="20.149999999999999" customHeight="1">
      <c r="A43" s="77">
        <v>28</v>
      </c>
      <c r="B43" s="78"/>
      <c r="C43" s="79"/>
      <c r="D43" s="80"/>
      <c r="E43" s="80"/>
      <c r="F43" s="80"/>
      <c r="G43" s="80"/>
      <c r="H43" s="80"/>
      <c r="I43" s="80"/>
      <c r="J43" s="81"/>
      <c r="K43" s="101"/>
      <c r="L43" s="102"/>
      <c r="M43" s="102"/>
      <c r="N43" s="102"/>
      <c r="O43" s="102"/>
      <c r="P43" s="102"/>
      <c r="Q43" s="103"/>
      <c r="R43" s="79"/>
      <c r="S43" s="81"/>
      <c r="T43" s="105"/>
      <c r="U43" s="106"/>
      <c r="V43" s="106"/>
      <c r="W43" s="106"/>
      <c r="X43" s="107"/>
      <c r="Y43" s="108"/>
      <c r="Z43" s="108"/>
      <c r="AA43" s="109"/>
      <c r="AB43" s="79" t="str">
        <f t="shared" si="0"/>
        <v/>
      </c>
      <c r="AC43" s="110"/>
      <c r="AD43" s="110"/>
      <c r="AE43" s="110"/>
      <c r="AF43" s="110"/>
      <c r="AG43" s="111"/>
    </row>
    <row r="44" spans="1:33" s="3" customFormat="1" ht="20.149999999999999" customHeight="1">
      <c r="A44" s="77">
        <v>29</v>
      </c>
      <c r="B44" s="78"/>
      <c r="C44" s="79"/>
      <c r="D44" s="80"/>
      <c r="E44" s="80"/>
      <c r="F44" s="80"/>
      <c r="G44" s="80"/>
      <c r="H44" s="80"/>
      <c r="I44" s="80"/>
      <c r="J44" s="81"/>
      <c r="K44" s="101"/>
      <c r="L44" s="102"/>
      <c r="M44" s="102"/>
      <c r="N44" s="102"/>
      <c r="O44" s="102"/>
      <c r="P44" s="102"/>
      <c r="Q44" s="103"/>
      <c r="R44" s="79"/>
      <c r="S44" s="81"/>
      <c r="T44" s="105"/>
      <c r="U44" s="106"/>
      <c r="V44" s="106"/>
      <c r="W44" s="106"/>
      <c r="X44" s="107"/>
      <c r="Y44" s="108"/>
      <c r="Z44" s="108"/>
      <c r="AA44" s="109"/>
      <c r="AB44" s="79" t="str">
        <f t="shared" si="0"/>
        <v/>
      </c>
      <c r="AC44" s="110"/>
      <c r="AD44" s="110"/>
      <c r="AE44" s="110"/>
      <c r="AF44" s="110"/>
      <c r="AG44" s="111"/>
    </row>
    <row r="45" spans="1:33" s="3" customFormat="1" ht="20.149999999999999" customHeight="1">
      <c r="A45" s="77">
        <v>30</v>
      </c>
      <c r="B45" s="78"/>
      <c r="C45" s="79"/>
      <c r="D45" s="80"/>
      <c r="E45" s="80"/>
      <c r="F45" s="80"/>
      <c r="G45" s="80"/>
      <c r="H45" s="80"/>
      <c r="I45" s="80"/>
      <c r="J45" s="81"/>
      <c r="K45" s="101"/>
      <c r="L45" s="102"/>
      <c r="M45" s="102"/>
      <c r="N45" s="102"/>
      <c r="O45" s="102"/>
      <c r="P45" s="102"/>
      <c r="Q45" s="103"/>
      <c r="R45" s="79"/>
      <c r="S45" s="81"/>
      <c r="T45" s="105"/>
      <c r="U45" s="106"/>
      <c r="V45" s="106"/>
      <c r="W45" s="106"/>
      <c r="X45" s="107"/>
      <c r="Y45" s="108"/>
      <c r="Z45" s="108"/>
      <c r="AA45" s="109"/>
      <c r="AB45" s="79" t="str">
        <f t="shared" si="0"/>
        <v/>
      </c>
      <c r="AC45" s="110"/>
      <c r="AD45" s="110"/>
      <c r="AE45" s="110"/>
      <c r="AF45" s="110"/>
      <c r="AG45" s="111"/>
    </row>
    <row r="46" spans="1:33" s="3" customFormat="1" ht="20.149999999999999" customHeight="1">
      <c r="A46" s="77">
        <v>31</v>
      </c>
      <c r="B46" s="78"/>
      <c r="C46" s="79"/>
      <c r="D46" s="80"/>
      <c r="E46" s="80"/>
      <c r="F46" s="80"/>
      <c r="G46" s="80"/>
      <c r="H46" s="80"/>
      <c r="I46" s="80"/>
      <c r="J46" s="81"/>
      <c r="K46" s="101"/>
      <c r="L46" s="102"/>
      <c r="M46" s="102"/>
      <c r="N46" s="102"/>
      <c r="O46" s="102"/>
      <c r="P46" s="102"/>
      <c r="Q46" s="103"/>
      <c r="R46" s="79"/>
      <c r="S46" s="81"/>
      <c r="T46" s="105"/>
      <c r="U46" s="106"/>
      <c r="V46" s="106"/>
      <c r="W46" s="106"/>
      <c r="X46" s="107"/>
      <c r="Y46" s="108"/>
      <c r="Z46" s="108"/>
      <c r="AA46" s="109"/>
      <c r="AB46" s="79" t="str">
        <f t="shared" si="0"/>
        <v/>
      </c>
      <c r="AC46" s="110"/>
      <c r="AD46" s="110"/>
      <c r="AE46" s="110"/>
      <c r="AF46" s="110"/>
      <c r="AG46" s="111"/>
    </row>
    <row r="47" spans="1:33" s="3" customFormat="1" ht="20.149999999999999" customHeight="1">
      <c r="A47" s="77">
        <v>32</v>
      </c>
      <c r="B47" s="78"/>
      <c r="C47" s="79"/>
      <c r="D47" s="80"/>
      <c r="E47" s="80"/>
      <c r="F47" s="80"/>
      <c r="G47" s="80"/>
      <c r="H47" s="80"/>
      <c r="I47" s="80"/>
      <c r="J47" s="81"/>
      <c r="K47" s="101"/>
      <c r="L47" s="102"/>
      <c r="M47" s="102"/>
      <c r="N47" s="102"/>
      <c r="O47" s="102"/>
      <c r="P47" s="102"/>
      <c r="Q47" s="103"/>
      <c r="R47" s="79"/>
      <c r="S47" s="81"/>
      <c r="T47" s="105"/>
      <c r="U47" s="106"/>
      <c r="V47" s="106"/>
      <c r="W47" s="106"/>
      <c r="X47" s="107"/>
      <c r="Y47" s="108"/>
      <c r="Z47" s="108"/>
      <c r="AA47" s="109"/>
      <c r="AB47" s="79" t="str">
        <f t="shared" si="0"/>
        <v/>
      </c>
      <c r="AC47" s="110"/>
      <c r="AD47" s="110"/>
      <c r="AE47" s="110"/>
      <c r="AF47" s="110"/>
      <c r="AG47" s="111"/>
    </row>
    <row r="48" spans="1:33" s="3" customFormat="1" ht="20.149999999999999" customHeight="1">
      <c r="A48" s="77">
        <v>33</v>
      </c>
      <c r="B48" s="78"/>
      <c r="C48" s="79"/>
      <c r="D48" s="80"/>
      <c r="E48" s="80"/>
      <c r="F48" s="80"/>
      <c r="G48" s="80"/>
      <c r="H48" s="80"/>
      <c r="I48" s="80"/>
      <c r="J48" s="81"/>
      <c r="K48" s="101"/>
      <c r="L48" s="102"/>
      <c r="M48" s="102"/>
      <c r="N48" s="102"/>
      <c r="O48" s="102"/>
      <c r="P48" s="102"/>
      <c r="Q48" s="103"/>
      <c r="R48" s="79"/>
      <c r="S48" s="81"/>
      <c r="T48" s="105"/>
      <c r="U48" s="106"/>
      <c r="V48" s="106"/>
      <c r="W48" s="106"/>
      <c r="X48" s="107"/>
      <c r="Y48" s="108"/>
      <c r="Z48" s="108"/>
      <c r="AA48" s="109"/>
      <c r="AB48" s="79" t="str">
        <f t="shared" si="0"/>
        <v/>
      </c>
      <c r="AC48" s="110"/>
      <c r="AD48" s="110"/>
      <c r="AE48" s="110"/>
      <c r="AF48" s="110"/>
      <c r="AG48" s="111"/>
    </row>
    <row r="49" spans="1:33" s="3" customFormat="1" ht="20.149999999999999" customHeight="1">
      <c r="A49" s="77">
        <v>34</v>
      </c>
      <c r="B49" s="78"/>
      <c r="C49" s="79"/>
      <c r="D49" s="80"/>
      <c r="E49" s="80"/>
      <c r="F49" s="80"/>
      <c r="G49" s="80"/>
      <c r="H49" s="80"/>
      <c r="I49" s="80"/>
      <c r="J49" s="81"/>
      <c r="K49" s="101"/>
      <c r="L49" s="102"/>
      <c r="M49" s="102"/>
      <c r="N49" s="102"/>
      <c r="O49" s="102"/>
      <c r="P49" s="102"/>
      <c r="Q49" s="103"/>
      <c r="R49" s="79"/>
      <c r="S49" s="81"/>
      <c r="T49" s="105"/>
      <c r="U49" s="106"/>
      <c r="V49" s="106"/>
      <c r="W49" s="106"/>
      <c r="X49" s="107"/>
      <c r="Y49" s="108"/>
      <c r="Z49" s="108"/>
      <c r="AA49" s="109"/>
      <c r="AB49" s="79" t="str">
        <f t="shared" si="0"/>
        <v/>
      </c>
      <c r="AC49" s="110"/>
      <c r="AD49" s="110"/>
      <c r="AE49" s="110"/>
      <c r="AF49" s="110"/>
      <c r="AG49" s="111"/>
    </row>
    <row r="50" spans="1:33" s="3" customFormat="1" ht="20.149999999999999" customHeight="1">
      <c r="A50" s="77">
        <v>35</v>
      </c>
      <c r="B50" s="78"/>
      <c r="C50" s="79"/>
      <c r="D50" s="80"/>
      <c r="E50" s="80"/>
      <c r="F50" s="80"/>
      <c r="G50" s="80"/>
      <c r="H50" s="80"/>
      <c r="I50" s="80"/>
      <c r="J50" s="81"/>
      <c r="K50" s="101"/>
      <c r="L50" s="102"/>
      <c r="M50" s="102"/>
      <c r="N50" s="102"/>
      <c r="O50" s="102"/>
      <c r="P50" s="102"/>
      <c r="Q50" s="103"/>
      <c r="R50" s="79"/>
      <c r="S50" s="81"/>
      <c r="T50" s="105"/>
      <c r="U50" s="106"/>
      <c r="V50" s="106"/>
      <c r="W50" s="106"/>
      <c r="X50" s="107"/>
      <c r="Y50" s="108"/>
      <c r="Z50" s="108"/>
      <c r="AA50" s="109"/>
      <c r="AB50" s="79" t="str">
        <f t="shared" si="0"/>
        <v/>
      </c>
      <c r="AC50" s="110"/>
      <c r="AD50" s="110"/>
      <c r="AE50" s="110"/>
      <c r="AF50" s="110"/>
      <c r="AG50" s="111"/>
    </row>
    <row r="51" spans="1:33" s="3" customFormat="1" ht="20.149999999999999" customHeight="1">
      <c r="A51" s="77">
        <v>36</v>
      </c>
      <c r="B51" s="78"/>
      <c r="C51" s="79"/>
      <c r="D51" s="80"/>
      <c r="E51" s="80"/>
      <c r="F51" s="80"/>
      <c r="G51" s="80"/>
      <c r="H51" s="80"/>
      <c r="I51" s="80"/>
      <c r="J51" s="81"/>
      <c r="K51" s="101"/>
      <c r="L51" s="102"/>
      <c r="M51" s="102"/>
      <c r="N51" s="102"/>
      <c r="O51" s="102"/>
      <c r="P51" s="102"/>
      <c r="Q51" s="103"/>
      <c r="R51" s="79"/>
      <c r="S51" s="81"/>
      <c r="T51" s="105"/>
      <c r="U51" s="106"/>
      <c r="V51" s="106"/>
      <c r="W51" s="106"/>
      <c r="X51" s="107"/>
      <c r="Y51" s="108"/>
      <c r="Z51" s="108"/>
      <c r="AA51" s="109"/>
      <c r="AB51" s="79" t="str">
        <f t="shared" si="0"/>
        <v/>
      </c>
      <c r="AC51" s="110"/>
      <c r="AD51" s="110"/>
      <c r="AE51" s="110"/>
      <c r="AF51" s="110"/>
      <c r="AG51" s="111"/>
    </row>
    <row r="52" spans="1:33" s="3" customFormat="1" ht="20.149999999999999" customHeight="1">
      <c r="A52" s="77">
        <v>37</v>
      </c>
      <c r="B52" s="78"/>
      <c r="C52" s="79"/>
      <c r="D52" s="80"/>
      <c r="E52" s="80"/>
      <c r="F52" s="80"/>
      <c r="G52" s="80"/>
      <c r="H52" s="80"/>
      <c r="I52" s="80"/>
      <c r="J52" s="81"/>
      <c r="K52" s="101"/>
      <c r="L52" s="102"/>
      <c r="M52" s="102"/>
      <c r="N52" s="102"/>
      <c r="O52" s="102"/>
      <c r="P52" s="102"/>
      <c r="Q52" s="103"/>
      <c r="R52" s="79"/>
      <c r="S52" s="81"/>
      <c r="T52" s="105"/>
      <c r="U52" s="106"/>
      <c r="V52" s="106"/>
      <c r="W52" s="106"/>
      <c r="X52" s="107"/>
      <c r="Y52" s="108"/>
      <c r="Z52" s="108"/>
      <c r="AA52" s="109"/>
      <c r="AB52" s="79" t="str">
        <f t="shared" si="0"/>
        <v/>
      </c>
      <c r="AC52" s="110"/>
      <c r="AD52" s="110"/>
      <c r="AE52" s="110"/>
      <c r="AF52" s="110"/>
      <c r="AG52" s="111"/>
    </row>
    <row r="53" spans="1:33" s="3" customFormat="1" ht="20.149999999999999" customHeight="1">
      <c r="A53" s="77">
        <v>38</v>
      </c>
      <c r="B53" s="78"/>
      <c r="C53" s="79"/>
      <c r="D53" s="80"/>
      <c r="E53" s="80"/>
      <c r="F53" s="80"/>
      <c r="G53" s="80"/>
      <c r="H53" s="80"/>
      <c r="I53" s="80"/>
      <c r="J53" s="81"/>
      <c r="K53" s="101"/>
      <c r="L53" s="102"/>
      <c r="M53" s="102"/>
      <c r="N53" s="102"/>
      <c r="O53" s="102"/>
      <c r="P53" s="102"/>
      <c r="Q53" s="103"/>
      <c r="R53" s="79"/>
      <c r="S53" s="81"/>
      <c r="T53" s="105"/>
      <c r="U53" s="106"/>
      <c r="V53" s="106"/>
      <c r="W53" s="106"/>
      <c r="X53" s="107"/>
      <c r="Y53" s="108"/>
      <c r="Z53" s="108"/>
      <c r="AA53" s="109"/>
      <c r="AB53" s="79" t="str">
        <f t="shared" si="0"/>
        <v/>
      </c>
      <c r="AC53" s="110"/>
      <c r="AD53" s="110"/>
      <c r="AE53" s="110"/>
      <c r="AF53" s="110"/>
      <c r="AG53" s="111"/>
    </row>
    <row r="54" spans="1:33" s="3" customFormat="1" ht="20.149999999999999" customHeight="1">
      <c r="A54" s="77">
        <v>39</v>
      </c>
      <c r="B54" s="78"/>
      <c r="C54" s="79"/>
      <c r="D54" s="80"/>
      <c r="E54" s="80"/>
      <c r="F54" s="80"/>
      <c r="G54" s="80"/>
      <c r="H54" s="80"/>
      <c r="I54" s="80"/>
      <c r="J54" s="81"/>
      <c r="K54" s="101"/>
      <c r="L54" s="102"/>
      <c r="M54" s="102"/>
      <c r="N54" s="102"/>
      <c r="O54" s="102"/>
      <c r="P54" s="102"/>
      <c r="Q54" s="103"/>
      <c r="R54" s="79"/>
      <c r="S54" s="81"/>
      <c r="T54" s="105"/>
      <c r="U54" s="106"/>
      <c r="V54" s="106"/>
      <c r="W54" s="106"/>
      <c r="X54" s="107"/>
      <c r="Y54" s="108"/>
      <c r="Z54" s="108"/>
      <c r="AA54" s="109"/>
      <c r="AB54" s="79" t="str">
        <f t="shared" si="0"/>
        <v/>
      </c>
      <c r="AC54" s="110"/>
      <c r="AD54" s="110"/>
      <c r="AE54" s="110"/>
      <c r="AF54" s="110"/>
      <c r="AG54" s="111"/>
    </row>
    <row r="55" spans="1:33" s="3" customFormat="1" ht="20.149999999999999" customHeight="1">
      <c r="A55" s="77">
        <v>40</v>
      </c>
      <c r="B55" s="78"/>
      <c r="C55" s="79"/>
      <c r="D55" s="80"/>
      <c r="E55" s="80"/>
      <c r="F55" s="80"/>
      <c r="G55" s="80"/>
      <c r="H55" s="80"/>
      <c r="I55" s="80"/>
      <c r="J55" s="81"/>
      <c r="K55" s="101"/>
      <c r="L55" s="102"/>
      <c r="M55" s="102"/>
      <c r="N55" s="102"/>
      <c r="O55" s="102"/>
      <c r="P55" s="102"/>
      <c r="Q55" s="103"/>
      <c r="R55" s="104"/>
      <c r="S55" s="104"/>
      <c r="T55" s="105"/>
      <c r="U55" s="106"/>
      <c r="V55" s="106"/>
      <c r="W55" s="106"/>
      <c r="X55" s="107"/>
      <c r="Y55" s="108"/>
      <c r="Z55" s="108"/>
      <c r="AA55" s="109"/>
      <c r="AB55" s="79" t="str">
        <f t="shared" si="0"/>
        <v/>
      </c>
      <c r="AC55" s="110"/>
      <c r="AD55" s="110"/>
      <c r="AE55" s="110"/>
      <c r="AF55" s="110"/>
      <c r="AG55" s="111"/>
    </row>
    <row r="56" spans="1:33" s="3" customFormat="1" ht="20.149999999999999" customHeight="1">
      <c r="A56" s="77">
        <v>41</v>
      </c>
      <c r="B56" s="78"/>
      <c r="C56" s="79"/>
      <c r="D56" s="80"/>
      <c r="E56" s="80"/>
      <c r="F56" s="80"/>
      <c r="G56" s="80"/>
      <c r="H56" s="80"/>
      <c r="I56" s="80"/>
      <c r="J56" s="81"/>
      <c r="K56" s="79"/>
      <c r="L56" s="80"/>
      <c r="M56" s="80"/>
      <c r="N56" s="80"/>
      <c r="O56" s="80"/>
      <c r="P56" s="80"/>
      <c r="Q56" s="81"/>
      <c r="R56" s="104"/>
      <c r="S56" s="104"/>
      <c r="T56" s="105"/>
      <c r="U56" s="106"/>
      <c r="V56" s="106"/>
      <c r="W56" s="106"/>
      <c r="X56" s="107"/>
      <c r="Y56" s="108"/>
      <c r="Z56" s="108"/>
      <c r="AA56" s="109"/>
      <c r="AB56" s="79" t="str">
        <f t="shared" si="0"/>
        <v/>
      </c>
      <c r="AC56" s="110"/>
      <c r="AD56" s="110"/>
      <c r="AE56" s="110"/>
      <c r="AF56" s="110"/>
      <c r="AG56" s="111"/>
    </row>
    <row r="57" spans="1:33" s="3" customFormat="1" ht="20.149999999999999" customHeight="1">
      <c r="A57" s="77">
        <v>42</v>
      </c>
      <c r="B57" s="78"/>
      <c r="C57" s="79"/>
      <c r="D57" s="80"/>
      <c r="E57" s="80"/>
      <c r="F57" s="80"/>
      <c r="G57" s="80"/>
      <c r="H57" s="80"/>
      <c r="I57" s="80"/>
      <c r="J57" s="81"/>
      <c r="K57" s="79"/>
      <c r="L57" s="80"/>
      <c r="M57" s="80"/>
      <c r="N57" s="80"/>
      <c r="O57" s="80"/>
      <c r="P57" s="80"/>
      <c r="Q57" s="81"/>
      <c r="R57" s="104"/>
      <c r="S57" s="104"/>
      <c r="T57" s="105"/>
      <c r="U57" s="106"/>
      <c r="V57" s="106"/>
      <c r="W57" s="106"/>
      <c r="X57" s="107"/>
      <c r="Y57" s="108"/>
      <c r="Z57" s="108"/>
      <c r="AA57" s="109"/>
      <c r="AB57" s="79" t="str">
        <f t="shared" si="0"/>
        <v/>
      </c>
      <c r="AC57" s="110"/>
      <c r="AD57" s="110"/>
      <c r="AE57" s="110"/>
      <c r="AF57" s="110"/>
      <c r="AG57" s="111"/>
    </row>
    <row r="58" spans="1:33" s="3" customFormat="1" ht="20.149999999999999" customHeight="1">
      <c r="A58" s="77">
        <v>43</v>
      </c>
      <c r="B58" s="78"/>
      <c r="C58" s="79"/>
      <c r="D58" s="80"/>
      <c r="E58" s="80"/>
      <c r="F58" s="80"/>
      <c r="G58" s="80"/>
      <c r="H58" s="80"/>
      <c r="I58" s="80"/>
      <c r="J58" s="81"/>
      <c r="K58" s="79"/>
      <c r="L58" s="80"/>
      <c r="M58" s="80"/>
      <c r="N58" s="80"/>
      <c r="O58" s="80"/>
      <c r="P58" s="80"/>
      <c r="Q58" s="81"/>
      <c r="R58" s="104"/>
      <c r="S58" s="104"/>
      <c r="T58" s="105"/>
      <c r="U58" s="106"/>
      <c r="V58" s="106"/>
      <c r="W58" s="106"/>
      <c r="X58" s="107"/>
      <c r="Y58" s="108"/>
      <c r="Z58" s="108"/>
      <c r="AA58" s="109"/>
      <c r="AB58" s="79" t="str">
        <f t="shared" si="0"/>
        <v/>
      </c>
      <c r="AC58" s="110"/>
      <c r="AD58" s="110"/>
      <c r="AE58" s="110"/>
      <c r="AF58" s="110"/>
      <c r="AG58" s="111"/>
    </row>
    <row r="59" spans="1:33" s="3" customFormat="1" ht="20.149999999999999" customHeight="1">
      <c r="A59" s="77">
        <v>44</v>
      </c>
      <c r="B59" s="78"/>
      <c r="C59" s="79"/>
      <c r="D59" s="80"/>
      <c r="E59" s="80"/>
      <c r="F59" s="80"/>
      <c r="G59" s="80"/>
      <c r="H59" s="80"/>
      <c r="I59" s="80"/>
      <c r="J59" s="81"/>
      <c r="K59" s="79"/>
      <c r="L59" s="80"/>
      <c r="M59" s="80"/>
      <c r="N59" s="80"/>
      <c r="O59" s="80"/>
      <c r="P59" s="80"/>
      <c r="Q59" s="81"/>
      <c r="R59" s="104"/>
      <c r="S59" s="104"/>
      <c r="T59" s="105"/>
      <c r="U59" s="106"/>
      <c r="V59" s="106"/>
      <c r="W59" s="106"/>
      <c r="X59" s="107"/>
      <c r="Y59" s="108"/>
      <c r="Z59" s="108"/>
      <c r="AA59" s="109"/>
      <c r="AB59" s="79" t="str">
        <f t="shared" si="0"/>
        <v/>
      </c>
      <c r="AC59" s="110"/>
      <c r="AD59" s="110"/>
      <c r="AE59" s="110"/>
      <c r="AF59" s="110"/>
      <c r="AG59" s="111"/>
    </row>
    <row r="60" spans="1:33" s="3" customFormat="1" ht="20.149999999999999" customHeight="1">
      <c r="A60" s="77">
        <v>45</v>
      </c>
      <c r="B60" s="78"/>
      <c r="C60" s="79"/>
      <c r="D60" s="80"/>
      <c r="E60" s="80"/>
      <c r="F60" s="80"/>
      <c r="G60" s="80"/>
      <c r="H60" s="80"/>
      <c r="I60" s="80"/>
      <c r="J60" s="81"/>
      <c r="K60" s="79"/>
      <c r="L60" s="80"/>
      <c r="M60" s="80"/>
      <c r="N60" s="80"/>
      <c r="O60" s="80"/>
      <c r="P60" s="80"/>
      <c r="Q60" s="81"/>
      <c r="R60" s="104"/>
      <c r="S60" s="104"/>
      <c r="T60" s="105"/>
      <c r="U60" s="106"/>
      <c r="V60" s="106"/>
      <c r="W60" s="106"/>
      <c r="X60" s="107"/>
      <c r="Y60" s="108"/>
      <c r="Z60" s="108"/>
      <c r="AA60" s="109"/>
      <c r="AB60" s="79" t="str">
        <f t="shared" si="0"/>
        <v/>
      </c>
      <c r="AC60" s="110"/>
      <c r="AD60" s="110"/>
      <c r="AE60" s="110"/>
      <c r="AF60" s="110"/>
      <c r="AG60" s="111"/>
    </row>
    <row r="61" spans="1:33" s="3" customFormat="1" ht="20.149999999999999" customHeight="1">
      <c r="A61" s="77">
        <v>46</v>
      </c>
      <c r="B61" s="78"/>
      <c r="C61" s="79"/>
      <c r="D61" s="80"/>
      <c r="E61" s="80"/>
      <c r="F61" s="80"/>
      <c r="G61" s="80"/>
      <c r="H61" s="80"/>
      <c r="I61" s="80"/>
      <c r="J61" s="81"/>
      <c r="K61" s="79"/>
      <c r="L61" s="80"/>
      <c r="M61" s="80"/>
      <c r="N61" s="80"/>
      <c r="O61" s="80"/>
      <c r="P61" s="80"/>
      <c r="Q61" s="81"/>
      <c r="R61" s="104"/>
      <c r="S61" s="104"/>
      <c r="T61" s="105"/>
      <c r="U61" s="106"/>
      <c r="V61" s="106"/>
      <c r="W61" s="106"/>
      <c r="X61" s="107"/>
      <c r="Y61" s="108"/>
      <c r="Z61" s="108"/>
      <c r="AA61" s="109"/>
      <c r="AB61" s="79" t="str">
        <f t="shared" si="0"/>
        <v/>
      </c>
      <c r="AC61" s="110"/>
      <c r="AD61" s="110"/>
      <c r="AE61" s="110"/>
      <c r="AF61" s="110"/>
      <c r="AG61" s="111"/>
    </row>
    <row r="62" spans="1:33" s="3" customFormat="1" ht="20.149999999999999" customHeight="1">
      <c r="A62" s="77">
        <v>47</v>
      </c>
      <c r="B62" s="78"/>
      <c r="C62" s="79"/>
      <c r="D62" s="80"/>
      <c r="E62" s="80"/>
      <c r="F62" s="80"/>
      <c r="G62" s="80"/>
      <c r="H62" s="80"/>
      <c r="I62" s="80"/>
      <c r="J62" s="81"/>
      <c r="K62" s="79"/>
      <c r="L62" s="80"/>
      <c r="M62" s="80"/>
      <c r="N62" s="80"/>
      <c r="O62" s="80"/>
      <c r="P62" s="80"/>
      <c r="Q62" s="81"/>
      <c r="R62" s="104"/>
      <c r="S62" s="104"/>
      <c r="T62" s="105"/>
      <c r="U62" s="106"/>
      <c r="V62" s="106"/>
      <c r="W62" s="106"/>
      <c r="X62" s="107"/>
      <c r="Y62" s="108"/>
      <c r="Z62" s="108"/>
      <c r="AA62" s="109"/>
      <c r="AB62" s="79" t="str">
        <f t="shared" si="0"/>
        <v/>
      </c>
      <c r="AC62" s="110"/>
      <c r="AD62" s="110"/>
      <c r="AE62" s="110"/>
      <c r="AF62" s="110"/>
      <c r="AG62" s="111"/>
    </row>
    <row r="63" spans="1:33" s="3" customFormat="1" ht="20.149999999999999" customHeight="1">
      <c r="A63" s="77">
        <v>48</v>
      </c>
      <c r="B63" s="78"/>
      <c r="C63" s="79"/>
      <c r="D63" s="80"/>
      <c r="E63" s="80"/>
      <c r="F63" s="80"/>
      <c r="G63" s="80"/>
      <c r="H63" s="80"/>
      <c r="I63" s="80"/>
      <c r="J63" s="81"/>
      <c r="K63" s="79"/>
      <c r="L63" s="80"/>
      <c r="M63" s="80"/>
      <c r="N63" s="80"/>
      <c r="O63" s="80"/>
      <c r="P63" s="80"/>
      <c r="Q63" s="81"/>
      <c r="R63" s="104"/>
      <c r="S63" s="104"/>
      <c r="T63" s="105"/>
      <c r="U63" s="106"/>
      <c r="V63" s="106"/>
      <c r="W63" s="106"/>
      <c r="X63" s="107"/>
      <c r="Y63" s="108"/>
      <c r="Z63" s="108"/>
      <c r="AA63" s="109"/>
      <c r="AB63" s="79" t="str">
        <f t="shared" si="0"/>
        <v/>
      </c>
      <c r="AC63" s="110"/>
      <c r="AD63" s="110"/>
      <c r="AE63" s="110"/>
      <c r="AF63" s="110"/>
      <c r="AG63" s="111"/>
    </row>
    <row r="64" spans="1:33" s="3" customFormat="1" ht="20.149999999999999" customHeight="1">
      <c r="A64" s="77">
        <v>49</v>
      </c>
      <c r="B64" s="78"/>
      <c r="C64" s="79"/>
      <c r="D64" s="80"/>
      <c r="E64" s="80"/>
      <c r="F64" s="80"/>
      <c r="G64" s="80"/>
      <c r="H64" s="80"/>
      <c r="I64" s="80"/>
      <c r="J64" s="81"/>
      <c r="K64" s="79"/>
      <c r="L64" s="80"/>
      <c r="M64" s="80"/>
      <c r="N64" s="80"/>
      <c r="O64" s="80"/>
      <c r="P64" s="80"/>
      <c r="Q64" s="81"/>
      <c r="R64" s="104"/>
      <c r="S64" s="104"/>
      <c r="T64" s="105"/>
      <c r="U64" s="106"/>
      <c r="V64" s="106"/>
      <c r="W64" s="106"/>
      <c r="X64" s="107"/>
      <c r="Y64" s="108"/>
      <c r="Z64" s="108"/>
      <c r="AA64" s="109"/>
      <c r="AB64" s="79" t="str">
        <f t="shared" si="0"/>
        <v/>
      </c>
      <c r="AC64" s="110"/>
      <c r="AD64" s="110"/>
      <c r="AE64" s="110"/>
      <c r="AF64" s="110"/>
      <c r="AG64" s="111"/>
    </row>
    <row r="65" spans="1:33" s="3" customFormat="1" ht="20.149999999999999" customHeight="1">
      <c r="A65" s="77">
        <v>50</v>
      </c>
      <c r="B65" s="78"/>
      <c r="C65" s="79"/>
      <c r="D65" s="80"/>
      <c r="E65" s="80"/>
      <c r="F65" s="80"/>
      <c r="G65" s="80"/>
      <c r="H65" s="80"/>
      <c r="I65" s="80"/>
      <c r="J65" s="81"/>
      <c r="K65" s="79"/>
      <c r="L65" s="80"/>
      <c r="M65" s="80"/>
      <c r="N65" s="80"/>
      <c r="O65" s="80"/>
      <c r="P65" s="80"/>
      <c r="Q65" s="81"/>
      <c r="R65" s="104"/>
      <c r="S65" s="104"/>
      <c r="T65" s="105"/>
      <c r="U65" s="106"/>
      <c r="V65" s="106"/>
      <c r="W65" s="106"/>
      <c r="X65" s="107"/>
      <c r="Y65" s="108"/>
      <c r="Z65" s="108"/>
      <c r="AA65" s="109"/>
      <c r="AB65" s="79" t="str">
        <f t="shared" si="0"/>
        <v/>
      </c>
      <c r="AC65" s="110"/>
      <c r="AD65" s="110"/>
      <c r="AE65" s="110"/>
      <c r="AF65" s="110"/>
      <c r="AG65" s="111"/>
    </row>
    <row r="66" spans="1:33" s="3" customFormat="1" ht="20.149999999999999" customHeight="1">
      <c r="A66" s="77">
        <v>51</v>
      </c>
      <c r="B66" s="78"/>
      <c r="C66" s="79"/>
      <c r="D66" s="80"/>
      <c r="E66" s="80"/>
      <c r="F66" s="80"/>
      <c r="G66" s="80"/>
      <c r="H66" s="80"/>
      <c r="I66" s="80"/>
      <c r="J66" s="81"/>
      <c r="K66" s="79"/>
      <c r="L66" s="80"/>
      <c r="M66" s="80"/>
      <c r="N66" s="80"/>
      <c r="O66" s="80"/>
      <c r="P66" s="80"/>
      <c r="Q66" s="81"/>
      <c r="R66" s="104"/>
      <c r="S66" s="104"/>
      <c r="T66" s="105"/>
      <c r="U66" s="106"/>
      <c r="V66" s="106"/>
      <c r="W66" s="106"/>
      <c r="X66" s="107"/>
      <c r="Y66" s="108"/>
      <c r="Z66" s="108"/>
      <c r="AA66" s="109"/>
      <c r="AB66" s="79" t="str">
        <f t="shared" si="0"/>
        <v/>
      </c>
      <c r="AC66" s="110"/>
      <c r="AD66" s="110"/>
      <c r="AE66" s="110"/>
      <c r="AF66" s="110"/>
      <c r="AG66" s="111"/>
    </row>
    <row r="67" spans="1:33" s="3" customFormat="1" ht="20.149999999999999" customHeight="1">
      <c r="A67" s="77">
        <v>52</v>
      </c>
      <c r="B67" s="78"/>
      <c r="C67" s="79"/>
      <c r="D67" s="80"/>
      <c r="E67" s="80"/>
      <c r="F67" s="80"/>
      <c r="G67" s="80"/>
      <c r="H67" s="80"/>
      <c r="I67" s="80"/>
      <c r="J67" s="81"/>
      <c r="K67" s="79"/>
      <c r="L67" s="80"/>
      <c r="M67" s="80"/>
      <c r="N67" s="80"/>
      <c r="O67" s="80"/>
      <c r="P67" s="80"/>
      <c r="Q67" s="81"/>
      <c r="R67" s="104"/>
      <c r="S67" s="104"/>
      <c r="T67" s="105"/>
      <c r="U67" s="106"/>
      <c r="V67" s="106"/>
      <c r="W67" s="106"/>
      <c r="X67" s="107"/>
      <c r="Y67" s="108"/>
      <c r="Z67" s="108"/>
      <c r="AA67" s="109"/>
      <c r="AB67" s="79" t="str">
        <f t="shared" si="0"/>
        <v/>
      </c>
      <c r="AC67" s="110"/>
      <c r="AD67" s="110"/>
      <c r="AE67" s="110"/>
      <c r="AF67" s="110"/>
      <c r="AG67" s="111"/>
    </row>
    <row r="68" spans="1:33" s="3" customFormat="1" ht="20.149999999999999" customHeight="1">
      <c r="A68" s="77">
        <v>53</v>
      </c>
      <c r="B68" s="78"/>
      <c r="C68" s="79"/>
      <c r="D68" s="80"/>
      <c r="E68" s="80"/>
      <c r="F68" s="80"/>
      <c r="G68" s="80"/>
      <c r="H68" s="80"/>
      <c r="I68" s="80"/>
      <c r="J68" s="81"/>
      <c r="K68" s="79"/>
      <c r="L68" s="80"/>
      <c r="M68" s="80"/>
      <c r="N68" s="80"/>
      <c r="O68" s="80"/>
      <c r="P68" s="80"/>
      <c r="Q68" s="81"/>
      <c r="R68" s="104"/>
      <c r="S68" s="104"/>
      <c r="T68" s="105"/>
      <c r="U68" s="106"/>
      <c r="V68" s="106"/>
      <c r="W68" s="106"/>
      <c r="X68" s="107"/>
      <c r="Y68" s="108"/>
      <c r="Z68" s="108"/>
      <c r="AA68" s="109"/>
      <c r="AB68" s="79" t="str">
        <f t="shared" si="0"/>
        <v/>
      </c>
      <c r="AC68" s="110"/>
      <c r="AD68" s="110"/>
      <c r="AE68" s="110"/>
      <c r="AF68" s="110"/>
      <c r="AG68" s="111"/>
    </row>
    <row r="69" spans="1:33" s="3" customFormat="1" ht="20.149999999999999" customHeight="1">
      <c r="A69" s="77">
        <v>54</v>
      </c>
      <c r="B69" s="78"/>
      <c r="C69" s="79"/>
      <c r="D69" s="80"/>
      <c r="E69" s="80"/>
      <c r="F69" s="80"/>
      <c r="G69" s="80"/>
      <c r="H69" s="80"/>
      <c r="I69" s="80"/>
      <c r="J69" s="81"/>
      <c r="K69" s="79"/>
      <c r="L69" s="80"/>
      <c r="M69" s="80"/>
      <c r="N69" s="80"/>
      <c r="O69" s="80"/>
      <c r="P69" s="80"/>
      <c r="Q69" s="81"/>
      <c r="R69" s="104"/>
      <c r="S69" s="104"/>
      <c r="T69" s="105"/>
      <c r="U69" s="106"/>
      <c r="V69" s="106"/>
      <c r="W69" s="106"/>
      <c r="X69" s="107"/>
      <c r="Y69" s="108"/>
      <c r="Z69" s="108"/>
      <c r="AA69" s="109"/>
      <c r="AB69" s="79" t="str">
        <f t="shared" si="0"/>
        <v/>
      </c>
      <c r="AC69" s="110"/>
      <c r="AD69" s="110"/>
      <c r="AE69" s="110"/>
      <c r="AF69" s="110"/>
      <c r="AG69" s="111"/>
    </row>
    <row r="70" spans="1:33" s="3" customFormat="1" ht="20.149999999999999" customHeight="1">
      <c r="A70" s="77">
        <v>55</v>
      </c>
      <c r="B70" s="78"/>
      <c r="C70" s="79"/>
      <c r="D70" s="80"/>
      <c r="E70" s="80"/>
      <c r="F70" s="80"/>
      <c r="G70" s="80"/>
      <c r="H70" s="80"/>
      <c r="I70" s="80"/>
      <c r="J70" s="81"/>
      <c r="K70" s="79"/>
      <c r="L70" s="80"/>
      <c r="M70" s="80"/>
      <c r="N70" s="80"/>
      <c r="O70" s="80"/>
      <c r="P70" s="80"/>
      <c r="Q70" s="81"/>
      <c r="R70" s="104"/>
      <c r="S70" s="104"/>
      <c r="T70" s="105"/>
      <c r="U70" s="106"/>
      <c r="V70" s="106"/>
      <c r="W70" s="106"/>
      <c r="X70" s="107"/>
      <c r="Y70" s="108"/>
      <c r="Z70" s="108"/>
      <c r="AA70" s="109"/>
      <c r="AB70" s="79" t="str">
        <f t="shared" si="0"/>
        <v/>
      </c>
      <c r="AC70" s="110"/>
      <c r="AD70" s="110"/>
      <c r="AE70" s="110"/>
      <c r="AF70" s="110"/>
      <c r="AG70" s="111"/>
    </row>
    <row r="71" spans="1:33" s="3" customFormat="1" ht="20.149999999999999" customHeight="1">
      <c r="A71" s="77">
        <v>56</v>
      </c>
      <c r="B71" s="78"/>
      <c r="C71" s="79"/>
      <c r="D71" s="80"/>
      <c r="E71" s="80"/>
      <c r="F71" s="80"/>
      <c r="G71" s="80"/>
      <c r="H71" s="80"/>
      <c r="I71" s="80"/>
      <c r="J71" s="81"/>
      <c r="K71" s="79"/>
      <c r="L71" s="80"/>
      <c r="M71" s="80"/>
      <c r="N71" s="80"/>
      <c r="O71" s="80"/>
      <c r="P71" s="80"/>
      <c r="Q71" s="81"/>
      <c r="R71" s="104"/>
      <c r="S71" s="104"/>
      <c r="T71" s="105"/>
      <c r="U71" s="106"/>
      <c r="V71" s="106"/>
      <c r="W71" s="106"/>
      <c r="X71" s="107"/>
      <c r="Y71" s="108"/>
      <c r="Z71" s="108"/>
      <c r="AA71" s="109"/>
      <c r="AB71" s="79" t="str">
        <f t="shared" si="0"/>
        <v/>
      </c>
      <c r="AC71" s="110"/>
      <c r="AD71" s="110"/>
      <c r="AE71" s="110"/>
      <c r="AF71" s="110"/>
      <c r="AG71" s="111"/>
    </row>
    <row r="72" spans="1:33" s="3" customFormat="1" ht="20.149999999999999" customHeight="1">
      <c r="A72" s="77">
        <v>57</v>
      </c>
      <c r="B72" s="78"/>
      <c r="C72" s="79"/>
      <c r="D72" s="80"/>
      <c r="E72" s="80"/>
      <c r="F72" s="80"/>
      <c r="G72" s="80"/>
      <c r="H72" s="80"/>
      <c r="I72" s="80"/>
      <c r="J72" s="81"/>
      <c r="K72" s="79"/>
      <c r="L72" s="80"/>
      <c r="M72" s="80"/>
      <c r="N72" s="80"/>
      <c r="O72" s="80"/>
      <c r="P72" s="80"/>
      <c r="Q72" s="81"/>
      <c r="R72" s="104"/>
      <c r="S72" s="104"/>
      <c r="T72" s="105"/>
      <c r="U72" s="106"/>
      <c r="V72" s="106"/>
      <c r="W72" s="106"/>
      <c r="X72" s="107"/>
      <c r="Y72" s="108"/>
      <c r="Z72" s="108"/>
      <c r="AA72" s="109"/>
      <c r="AB72" s="79" t="str">
        <f t="shared" si="0"/>
        <v/>
      </c>
      <c r="AC72" s="110"/>
      <c r="AD72" s="110"/>
      <c r="AE72" s="110"/>
      <c r="AF72" s="110"/>
      <c r="AG72" s="111"/>
    </row>
    <row r="73" spans="1:33" s="3" customFormat="1" ht="20.149999999999999" customHeight="1">
      <c r="A73" s="77">
        <v>58</v>
      </c>
      <c r="B73" s="78"/>
      <c r="C73" s="79"/>
      <c r="D73" s="80"/>
      <c r="E73" s="80"/>
      <c r="F73" s="80"/>
      <c r="G73" s="80"/>
      <c r="H73" s="80"/>
      <c r="I73" s="80"/>
      <c r="J73" s="81"/>
      <c r="K73" s="79"/>
      <c r="L73" s="80"/>
      <c r="M73" s="80"/>
      <c r="N73" s="80"/>
      <c r="O73" s="80"/>
      <c r="P73" s="80"/>
      <c r="Q73" s="81"/>
      <c r="R73" s="104"/>
      <c r="S73" s="104"/>
      <c r="T73" s="105"/>
      <c r="U73" s="106"/>
      <c r="V73" s="106"/>
      <c r="W73" s="106"/>
      <c r="X73" s="107"/>
      <c r="Y73" s="108"/>
      <c r="Z73" s="108"/>
      <c r="AA73" s="109"/>
      <c r="AB73" s="79" t="str">
        <f t="shared" si="0"/>
        <v/>
      </c>
      <c r="AC73" s="110"/>
      <c r="AD73" s="110"/>
      <c r="AE73" s="110"/>
      <c r="AF73" s="110"/>
      <c r="AG73" s="111"/>
    </row>
    <row r="74" spans="1:33" s="3" customFormat="1" ht="20.149999999999999" customHeight="1">
      <c r="A74" s="77">
        <v>59</v>
      </c>
      <c r="B74" s="78"/>
      <c r="C74" s="79"/>
      <c r="D74" s="80"/>
      <c r="E74" s="80"/>
      <c r="F74" s="80"/>
      <c r="G74" s="80"/>
      <c r="H74" s="80"/>
      <c r="I74" s="80"/>
      <c r="J74" s="81"/>
      <c r="K74" s="79"/>
      <c r="L74" s="80"/>
      <c r="M74" s="80"/>
      <c r="N74" s="80"/>
      <c r="O74" s="80"/>
      <c r="P74" s="80"/>
      <c r="Q74" s="81"/>
      <c r="R74" s="104"/>
      <c r="S74" s="104"/>
      <c r="T74" s="105"/>
      <c r="U74" s="106"/>
      <c r="V74" s="106"/>
      <c r="W74" s="106"/>
      <c r="X74" s="107"/>
      <c r="Y74" s="108"/>
      <c r="Z74" s="108"/>
      <c r="AA74" s="109"/>
      <c r="AB74" s="79" t="str">
        <f t="shared" si="0"/>
        <v/>
      </c>
      <c r="AC74" s="110"/>
      <c r="AD74" s="110"/>
      <c r="AE74" s="110"/>
      <c r="AF74" s="110"/>
      <c r="AG74" s="111"/>
    </row>
    <row r="75" spans="1:33" s="3" customFormat="1" ht="20.149999999999999" customHeight="1">
      <c r="A75" s="77">
        <v>60</v>
      </c>
      <c r="B75" s="78"/>
      <c r="C75" s="79"/>
      <c r="D75" s="80"/>
      <c r="E75" s="80"/>
      <c r="F75" s="80"/>
      <c r="G75" s="80"/>
      <c r="H75" s="80"/>
      <c r="I75" s="80"/>
      <c r="J75" s="81"/>
      <c r="K75" s="79"/>
      <c r="L75" s="80"/>
      <c r="M75" s="80"/>
      <c r="N75" s="80"/>
      <c r="O75" s="80"/>
      <c r="P75" s="80"/>
      <c r="Q75" s="81"/>
      <c r="R75" s="104"/>
      <c r="S75" s="104"/>
      <c r="T75" s="105"/>
      <c r="U75" s="106"/>
      <c r="V75" s="106"/>
      <c r="W75" s="106"/>
      <c r="X75" s="107"/>
      <c r="Y75" s="108"/>
      <c r="Z75" s="108"/>
      <c r="AA75" s="109"/>
      <c r="AB75" s="79" t="str">
        <f t="shared" si="0"/>
        <v/>
      </c>
      <c r="AC75" s="110"/>
      <c r="AD75" s="110"/>
      <c r="AE75" s="110"/>
      <c r="AF75" s="110"/>
      <c r="AG75" s="111"/>
    </row>
    <row r="76" spans="1:33" s="3" customFormat="1" ht="20.149999999999999" customHeight="1">
      <c r="A76" s="77">
        <v>61</v>
      </c>
      <c r="B76" s="78"/>
      <c r="C76" s="79"/>
      <c r="D76" s="80"/>
      <c r="E76" s="80"/>
      <c r="F76" s="80"/>
      <c r="G76" s="80"/>
      <c r="H76" s="80"/>
      <c r="I76" s="80"/>
      <c r="J76" s="81"/>
      <c r="K76" s="79"/>
      <c r="L76" s="80"/>
      <c r="M76" s="80"/>
      <c r="N76" s="80"/>
      <c r="O76" s="80"/>
      <c r="P76" s="80"/>
      <c r="Q76" s="81"/>
      <c r="R76" s="104"/>
      <c r="S76" s="104"/>
      <c r="T76" s="105"/>
      <c r="U76" s="106"/>
      <c r="V76" s="106"/>
      <c r="W76" s="106"/>
      <c r="X76" s="107"/>
      <c r="Y76" s="108"/>
      <c r="Z76" s="108"/>
      <c r="AA76" s="109"/>
      <c r="AB76" s="79" t="str">
        <f t="shared" si="0"/>
        <v/>
      </c>
      <c r="AC76" s="110"/>
      <c r="AD76" s="110"/>
      <c r="AE76" s="110"/>
      <c r="AF76" s="110"/>
      <c r="AG76" s="111"/>
    </row>
    <row r="77" spans="1:33" s="3" customFormat="1" ht="20.149999999999999" customHeight="1">
      <c r="A77" s="77">
        <v>62</v>
      </c>
      <c r="B77" s="78"/>
      <c r="C77" s="79"/>
      <c r="D77" s="80"/>
      <c r="E77" s="80"/>
      <c r="F77" s="80"/>
      <c r="G77" s="80"/>
      <c r="H77" s="80"/>
      <c r="I77" s="80"/>
      <c r="J77" s="81"/>
      <c r="K77" s="79"/>
      <c r="L77" s="80"/>
      <c r="M77" s="80"/>
      <c r="N77" s="80"/>
      <c r="O77" s="80"/>
      <c r="P77" s="80"/>
      <c r="Q77" s="81"/>
      <c r="R77" s="104"/>
      <c r="S77" s="104"/>
      <c r="T77" s="105"/>
      <c r="U77" s="106"/>
      <c r="V77" s="106"/>
      <c r="W77" s="106"/>
      <c r="X77" s="107"/>
      <c r="Y77" s="108"/>
      <c r="Z77" s="108"/>
      <c r="AA77" s="109"/>
      <c r="AB77" s="79" t="str">
        <f t="shared" si="0"/>
        <v/>
      </c>
      <c r="AC77" s="110"/>
      <c r="AD77" s="110"/>
      <c r="AE77" s="110"/>
      <c r="AF77" s="110"/>
      <c r="AG77" s="111"/>
    </row>
    <row r="78" spans="1:33" s="3" customFormat="1" ht="20.149999999999999" customHeight="1">
      <c r="A78" s="77">
        <v>63</v>
      </c>
      <c r="B78" s="78"/>
      <c r="C78" s="79"/>
      <c r="D78" s="80"/>
      <c r="E78" s="80"/>
      <c r="F78" s="80"/>
      <c r="G78" s="80"/>
      <c r="H78" s="80"/>
      <c r="I78" s="80"/>
      <c r="J78" s="81"/>
      <c r="K78" s="79"/>
      <c r="L78" s="80"/>
      <c r="M78" s="80"/>
      <c r="N78" s="80"/>
      <c r="O78" s="80"/>
      <c r="P78" s="80"/>
      <c r="Q78" s="81"/>
      <c r="R78" s="104"/>
      <c r="S78" s="104"/>
      <c r="T78" s="105"/>
      <c r="U78" s="106"/>
      <c r="V78" s="106"/>
      <c r="W78" s="106"/>
      <c r="X78" s="107"/>
      <c r="Y78" s="108"/>
      <c r="Z78" s="108"/>
      <c r="AA78" s="109"/>
      <c r="AB78" s="79" t="str">
        <f t="shared" si="0"/>
        <v/>
      </c>
      <c r="AC78" s="110"/>
      <c r="AD78" s="110"/>
      <c r="AE78" s="110"/>
      <c r="AF78" s="110"/>
      <c r="AG78" s="111"/>
    </row>
    <row r="79" spans="1:33" s="3" customFormat="1" ht="20.149999999999999" customHeight="1">
      <c r="A79" s="77">
        <v>64</v>
      </c>
      <c r="B79" s="78"/>
      <c r="C79" s="79"/>
      <c r="D79" s="80"/>
      <c r="E79" s="80"/>
      <c r="F79" s="80"/>
      <c r="G79" s="80"/>
      <c r="H79" s="80"/>
      <c r="I79" s="80"/>
      <c r="J79" s="81"/>
      <c r="K79" s="79"/>
      <c r="L79" s="80"/>
      <c r="M79" s="80"/>
      <c r="N79" s="80"/>
      <c r="O79" s="80"/>
      <c r="P79" s="80"/>
      <c r="Q79" s="81"/>
      <c r="R79" s="104"/>
      <c r="S79" s="104"/>
      <c r="T79" s="105"/>
      <c r="U79" s="106"/>
      <c r="V79" s="106"/>
      <c r="W79" s="106"/>
      <c r="X79" s="107"/>
      <c r="Y79" s="108"/>
      <c r="Z79" s="108"/>
      <c r="AA79" s="109"/>
      <c r="AB79" s="79" t="str">
        <f t="shared" si="0"/>
        <v/>
      </c>
      <c r="AC79" s="110"/>
      <c r="AD79" s="110"/>
      <c r="AE79" s="110"/>
      <c r="AF79" s="110"/>
      <c r="AG79" s="111"/>
    </row>
    <row r="80" spans="1:33" s="3" customFormat="1" ht="20.149999999999999" customHeight="1">
      <c r="A80" s="77">
        <v>65</v>
      </c>
      <c r="B80" s="78"/>
      <c r="C80" s="79"/>
      <c r="D80" s="80"/>
      <c r="E80" s="80"/>
      <c r="F80" s="80"/>
      <c r="G80" s="80"/>
      <c r="H80" s="80"/>
      <c r="I80" s="80"/>
      <c r="J80" s="81"/>
      <c r="K80" s="79"/>
      <c r="L80" s="80"/>
      <c r="M80" s="80"/>
      <c r="N80" s="80"/>
      <c r="O80" s="80"/>
      <c r="P80" s="80"/>
      <c r="Q80" s="81"/>
      <c r="R80" s="104"/>
      <c r="S80" s="104"/>
      <c r="T80" s="105"/>
      <c r="U80" s="106"/>
      <c r="V80" s="106"/>
      <c r="W80" s="106"/>
      <c r="X80" s="107"/>
      <c r="Y80" s="108"/>
      <c r="Z80" s="108"/>
      <c r="AA80" s="109"/>
      <c r="AB80" s="79" t="str">
        <f t="shared" si="0"/>
        <v/>
      </c>
      <c r="AC80" s="110"/>
      <c r="AD80" s="110"/>
      <c r="AE80" s="110"/>
      <c r="AF80" s="110"/>
      <c r="AG80" s="111"/>
    </row>
    <row r="81" spans="1:33" s="3" customFormat="1" ht="20.149999999999999" customHeight="1">
      <c r="A81" s="77">
        <v>66</v>
      </c>
      <c r="B81" s="78"/>
      <c r="C81" s="79"/>
      <c r="D81" s="80"/>
      <c r="E81" s="80"/>
      <c r="F81" s="80"/>
      <c r="G81" s="80"/>
      <c r="H81" s="80"/>
      <c r="I81" s="80"/>
      <c r="J81" s="81"/>
      <c r="K81" s="79"/>
      <c r="L81" s="80"/>
      <c r="M81" s="80"/>
      <c r="N81" s="80"/>
      <c r="O81" s="80"/>
      <c r="P81" s="80"/>
      <c r="Q81" s="81"/>
      <c r="R81" s="104"/>
      <c r="S81" s="104"/>
      <c r="T81" s="105"/>
      <c r="U81" s="106"/>
      <c r="V81" s="106"/>
      <c r="W81" s="106"/>
      <c r="X81" s="107"/>
      <c r="Y81" s="108"/>
      <c r="Z81" s="108"/>
      <c r="AA81" s="109"/>
      <c r="AB81" s="79" t="str">
        <f t="shared" si="0"/>
        <v/>
      </c>
      <c r="AC81" s="110"/>
      <c r="AD81" s="110"/>
      <c r="AE81" s="110"/>
      <c r="AF81" s="110"/>
      <c r="AG81" s="111"/>
    </row>
    <row r="82" spans="1:33" s="3" customFormat="1" ht="20.149999999999999" customHeight="1">
      <c r="A82" s="77">
        <v>67</v>
      </c>
      <c r="B82" s="78"/>
      <c r="C82" s="79"/>
      <c r="D82" s="80"/>
      <c r="E82" s="80"/>
      <c r="F82" s="80"/>
      <c r="G82" s="80"/>
      <c r="H82" s="80"/>
      <c r="I82" s="80"/>
      <c r="J82" s="81"/>
      <c r="K82" s="79"/>
      <c r="L82" s="80"/>
      <c r="M82" s="80"/>
      <c r="N82" s="80"/>
      <c r="O82" s="80"/>
      <c r="P82" s="80"/>
      <c r="Q82" s="81"/>
      <c r="R82" s="104"/>
      <c r="S82" s="104"/>
      <c r="T82" s="105"/>
      <c r="U82" s="106"/>
      <c r="V82" s="106"/>
      <c r="W82" s="106"/>
      <c r="X82" s="107"/>
      <c r="Y82" s="108"/>
      <c r="Z82" s="108"/>
      <c r="AA82" s="109"/>
      <c r="AB82" s="79" t="str">
        <f t="shared" ref="AB82:AB115" si="1">IF(T82="○","ﾌﾟﾛﾃｸﾄ選手",IF(X82="○","ﾌﾟﾛﾃｸﾄ選手",""))</f>
        <v/>
      </c>
      <c r="AC82" s="110"/>
      <c r="AD82" s="110"/>
      <c r="AE82" s="110"/>
      <c r="AF82" s="110"/>
      <c r="AG82" s="111"/>
    </row>
    <row r="83" spans="1:33" s="3" customFormat="1" ht="20.149999999999999" customHeight="1">
      <c r="A83" s="77">
        <v>68</v>
      </c>
      <c r="B83" s="78"/>
      <c r="C83" s="79"/>
      <c r="D83" s="80"/>
      <c r="E83" s="80"/>
      <c r="F83" s="80"/>
      <c r="G83" s="80"/>
      <c r="H83" s="80"/>
      <c r="I83" s="80"/>
      <c r="J83" s="81"/>
      <c r="K83" s="79"/>
      <c r="L83" s="80"/>
      <c r="M83" s="80"/>
      <c r="N83" s="80"/>
      <c r="O83" s="80"/>
      <c r="P83" s="80"/>
      <c r="Q83" s="81"/>
      <c r="R83" s="104"/>
      <c r="S83" s="104"/>
      <c r="T83" s="105"/>
      <c r="U83" s="106"/>
      <c r="V83" s="106"/>
      <c r="W83" s="106"/>
      <c r="X83" s="107"/>
      <c r="Y83" s="108"/>
      <c r="Z83" s="108"/>
      <c r="AA83" s="109"/>
      <c r="AB83" s="79" t="str">
        <f t="shared" si="1"/>
        <v/>
      </c>
      <c r="AC83" s="110"/>
      <c r="AD83" s="110"/>
      <c r="AE83" s="110"/>
      <c r="AF83" s="110"/>
      <c r="AG83" s="111"/>
    </row>
    <row r="84" spans="1:33" s="3" customFormat="1" ht="20.149999999999999" customHeight="1">
      <c r="A84" s="77">
        <v>69</v>
      </c>
      <c r="B84" s="78"/>
      <c r="C84" s="79"/>
      <c r="D84" s="80"/>
      <c r="E84" s="80"/>
      <c r="F84" s="80"/>
      <c r="G84" s="80"/>
      <c r="H84" s="80"/>
      <c r="I84" s="80"/>
      <c r="J84" s="81"/>
      <c r="K84" s="79"/>
      <c r="L84" s="80"/>
      <c r="M84" s="80"/>
      <c r="N84" s="80"/>
      <c r="O84" s="80"/>
      <c r="P84" s="80"/>
      <c r="Q84" s="81"/>
      <c r="R84" s="104"/>
      <c r="S84" s="104"/>
      <c r="T84" s="105"/>
      <c r="U84" s="106"/>
      <c r="V84" s="106"/>
      <c r="W84" s="106"/>
      <c r="X84" s="107"/>
      <c r="Y84" s="108"/>
      <c r="Z84" s="108"/>
      <c r="AA84" s="109"/>
      <c r="AB84" s="79" t="str">
        <f t="shared" si="1"/>
        <v/>
      </c>
      <c r="AC84" s="110"/>
      <c r="AD84" s="110"/>
      <c r="AE84" s="110"/>
      <c r="AF84" s="110"/>
      <c r="AG84" s="111"/>
    </row>
    <row r="85" spans="1:33" s="3" customFormat="1" ht="20.149999999999999" customHeight="1">
      <c r="A85" s="77">
        <v>70</v>
      </c>
      <c r="B85" s="78"/>
      <c r="C85" s="79"/>
      <c r="D85" s="80"/>
      <c r="E85" s="80"/>
      <c r="F85" s="80"/>
      <c r="G85" s="80"/>
      <c r="H85" s="80"/>
      <c r="I85" s="80"/>
      <c r="J85" s="81"/>
      <c r="K85" s="79"/>
      <c r="L85" s="80"/>
      <c r="M85" s="80"/>
      <c r="N85" s="80"/>
      <c r="O85" s="80"/>
      <c r="P85" s="80"/>
      <c r="Q85" s="81"/>
      <c r="R85" s="104"/>
      <c r="S85" s="104"/>
      <c r="T85" s="105"/>
      <c r="U85" s="106"/>
      <c r="V85" s="106"/>
      <c r="W85" s="106"/>
      <c r="X85" s="107"/>
      <c r="Y85" s="108"/>
      <c r="Z85" s="108"/>
      <c r="AA85" s="109"/>
      <c r="AB85" s="79" t="str">
        <f t="shared" si="1"/>
        <v/>
      </c>
      <c r="AC85" s="110"/>
      <c r="AD85" s="110"/>
      <c r="AE85" s="110"/>
      <c r="AF85" s="110"/>
      <c r="AG85" s="111"/>
    </row>
    <row r="86" spans="1:33" s="3" customFormat="1" ht="20.149999999999999" customHeight="1">
      <c r="A86" s="77">
        <v>71</v>
      </c>
      <c r="B86" s="78"/>
      <c r="C86" s="79"/>
      <c r="D86" s="80"/>
      <c r="E86" s="80"/>
      <c r="F86" s="80"/>
      <c r="G86" s="80"/>
      <c r="H86" s="80"/>
      <c r="I86" s="80"/>
      <c r="J86" s="81"/>
      <c r="K86" s="79"/>
      <c r="L86" s="80"/>
      <c r="M86" s="80"/>
      <c r="N86" s="80"/>
      <c r="O86" s="80"/>
      <c r="P86" s="80"/>
      <c r="Q86" s="81"/>
      <c r="R86" s="104"/>
      <c r="S86" s="104"/>
      <c r="T86" s="105"/>
      <c r="U86" s="106"/>
      <c r="V86" s="106"/>
      <c r="W86" s="106"/>
      <c r="X86" s="107"/>
      <c r="Y86" s="108"/>
      <c r="Z86" s="108"/>
      <c r="AA86" s="109"/>
      <c r="AB86" s="79" t="str">
        <f t="shared" si="1"/>
        <v/>
      </c>
      <c r="AC86" s="110"/>
      <c r="AD86" s="110"/>
      <c r="AE86" s="110"/>
      <c r="AF86" s="110"/>
      <c r="AG86" s="111"/>
    </row>
    <row r="87" spans="1:33" s="3" customFormat="1" ht="20.149999999999999" customHeight="1">
      <c r="A87" s="77">
        <v>72</v>
      </c>
      <c r="B87" s="78"/>
      <c r="C87" s="79"/>
      <c r="D87" s="80"/>
      <c r="E87" s="80"/>
      <c r="F87" s="80"/>
      <c r="G87" s="80"/>
      <c r="H87" s="80"/>
      <c r="I87" s="80"/>
      <c r="J87" s="81"/>
      <c r="K87" s="79"/>
      <c r="L87" s="80"/>
      <c r="M87" s="80"/>
      <c r="N87" s="80"/>
      <c r="O87" s="80"/>
      <c r="P87" s="80"/>
      <c r="Q87" s="81"/>
      <c r="R87" s="104"/>
      <c r="S87" s="104"/>
      <c r="T87" s="105"/>
      <c r="U87" s="106"/>
      <c r="V87" s="106"/>
      <c r="W87" s="106"/>
      <c r="X87" s="107"/>
      <c r="Y87" s="108"/>
      <c r="Z87" s="108"/>
      <c r="AA87" s="109"/>
      <c r="AB87" s="79" t="str">
        <f t="shared" si="1"/>
        <v/>
      </c>
      <c r="AC87" s="110"/>
      <c r="AD87" s="110"/>
      <c r="AE87" s="110"/>
      <c r="AF87" s="110"/>
      <c r="AG87" s="111"/>
    </row>
    <row r="88" spans="1:33" s="3" customFormat="1" ht="20.149999999999999" customHeight="1">
      <c r="A88" s="77">
        <v>73</v>
      </c>
      <c r="B88" s="78"/>
      <c r="C88" s="79"/>
      <c r="D88" s="80"/>
      <c r="E88" s="80"/>
      <c r="F88" s="80"/>
      <c r="G88" s="80"/>
      <c r="H88" s="80"/>
      <c r="I88" s="80"/>
      <c r="J88" s="81"/>
      <c r="K88" s="79"/>
      <c r="L88" s="80"/>
      <c r="M88" s="80"/>
      <c r="N88" s="80"/>
      <c r="O88" s="80"/>
      <c r="P88" s="80"/>
      <c r="Q88" s="81"/>
      <c r="R88" s="104"/>
      <c r="S88" s="104"/>
      <c r="T88" s="105"/>
      <c r="U88" s="106"/>
      <c r="V88" s="106"/>
      <c r="W88" s="106"/>
      <c r="X88" s="107"/>
      <c r="Y88" s="108"/>
      <c r="Z88" s="108"/>
      <c r="AA88" s="109"/>
      <c r="AB88" s="79" t="str">
        <f t="shared" si="1"/>
        <v/>
      </c>
      <c r="AC88" s="110"/>
      <c r="AD88" s="110"/>
      <c r="AE88" s="110"/>
      <c r="AF88" s="110"/>
      <c r="AG88" s="111"/>
    </row>
    <row r="89" spans="1:33" s="3" customFormat="1" ht="20.149999999999999" customHeight="1">
      <c r="A89" s="77">
        <v>74</v>
      </c>
      <c r="B89" s="78"/>
      <c r="C89" s="79"/>
      <c r="D89" s="80"/>
      <c r="E89" s="80"/>
      <c r="F89" s="80"/>
      <c r="G89" s="80"/>
      <c r="H89" s="80"/>
      <c r="I89" s="80"/>
      <c r="J89" s="81"/>
      <c r="K89" s="79"/>
      <c r="L89" s="80"/>
      <c r="M89" s="80"/>
      <c r="N89" s="80"/>
      <c r="O89" s="80"/>
      <c r="P89" s="80"/>
      <c r="Q89" s="81"/>
      <c r="R89" s="104"/>
      <c r="S89" s="104"/>
      <c r="T89" s="105"/>
      <c r="U89" s="106"/>
      <c r="V89" s="106"/>
      <c r="W89" s="106"/>
      <c r="X89" s="107"/>
      <c r="Y89" s="108"/>
      <c r="Z89" s="108"/>
      <c r="AA89" s="109"/>
      <c r="AB89" s="79" t="str">
        <f t="shared" si="1"/>
        <v/>
      </c>
      <c r="AC89" s="110"/>
      <c r="AD89" s="110"/>
      <c r="AE89" s="110"/>
      <c r="AF89" s="110"/>
      <c r="AG89" s="111"/>
    </row>
    <row r="90" spans="1:33" s="3" customFormat="1" ht="20.149999999999999" customHeight="1">
      <c r="A90" s="77">
        <v>75</v>
      </c>
      <c r="B90" s="78"/>
      <c r="C90" s="79"/>
      <c r="D90" s="80"/>
      <c r="E90" s="80"/>
      <c r="F90" s="80"/>
      <c r="G90" s="80"/>
      <c r="H90" s="80"/>
      <c r="I90" s="80"/>
      <c r="J90" s="81"/>
      <c r="K90" s="79"/>
      <c r="L90" s="80"/>
      <c r="M90" s="80"/>
      <c r="N90" s="80"/>
      <c r="O90" s="80"/>
      <c r="P90" s="80"/>
      <c r="Q90" s="81"/>
      <c r="R90" s="104"/>
      <c r="S90" s="104"/>
      <c r="T90" s="105"/>
      <c r="U90" s="106"/>
      <c r="V90" s="106"/>
      <c r="W90" s="106"/>
      <c r="X90" s="107"/>
      <c r="Y90" s="108"/>
      <c r="Z90" s="108"/>
      <c r="AA90" s="109"/>
      <c r="AB90" s="79" t="str">
        <f t="shared" si="1"/>
        <v/>
      </c>
      <c r="AC90" s="110"/>
      <c r="AD90" s="110"/>
      <c r="AE90" s="110"/>
      <c r="AF90" s="110"/>
      <c r="AG90" s="111"/>
    </row>
    <row r="91" spans="1:33" s="3" customFormat="1" ht="20.149999999999999" customHeight="1">
      <c r="A91" s="77">
        <v>76</v>
      </c>
      <c r="B91" s="78"/>
      <c r="C91" s="79"/>
      <c r="D91" s="80"/>
      <c r="E91" s="80"/>
      <c r="F91" s="80"/>
      <c r="G91" s="80"/>
      <c r="H91" s="80"/>
      <c r="I91" s="80"/>
      <c r="J91" s="81"/>
      <c r="K91" s="79"/>
      <c r="L91" s="80"/>
      <c r="M91" s="80"/>
      <c r="N91" s="80"/>
      <c r="O91" s="80"/>
      <c r="P91" s="80"/>
      <c r="Q91" s="81"/>
      <c r="R91" s="104"/>
      <c r="S91" s="104"/>
      <c r="T91" s="105"/>
      <c r="U91" s="106"/>
      <c r="V91" s="106"/>
      <c r="W91" s="106"/>
      <c r="X91" s="107"/>
      <c r="Y91" s="108"/>
      <c r="Z91" s="108"/>
      <c r="AA91" s="109"/>
      <c r="AB91" s="79" t="str">
        <f t="shared" si="1"/>
        <v/>
      </c>
      <c r="AC91" s="110"/>
      <c r="AD91" s="110"/>
      <c r="AE91" s="110"/>
      <c r="AF91" s="110"/>
      <c r="AG91" s="111"/>
    </row>
    <row r="92" spans="1:33" s="3" customFormat="1" ht="20.149999999999999" customHeight="1">
      <c r="A92" s="77">
        <v>77</v>
      </c>
      <c r="B92" s="78"/>
      <c r="C92" s="79"/>
      <c r="D92" s="80"/>
      <c r="E92" s="80"/>
      <c r="F92" s="80"/>
      <c r="G92" s="80"/>
      <c r="H92" s="80"/>
      <c r="I92" s="80"/>
      <c r="J92" s="81"/>
      <c r="K92" s="79"/>
      <c r="L92" s="80"/>
      <c r="M92" s="80"/>
      <c r="N92" s="80"/>
      <c r="O92" s="80"/>
      <c r="P92" s="80"/>
      <c r="Q92" s="81"/>
      <c r="R92" s="104"/>
      <c r="S92" s="104"/>
      <c r="T92" s="105"/>
      <c r="U92" s="106"/>
      <c r="V92" s="106"/>
      <c r="W92" s="106"/>
      <c r="X92" s="107"/>
      <c r="Y92" s="108"/>
      <c r="Z92" s="108"/>
      <c r="AA92" s="109"/>
      <c r="AB92" s="79" t="str">
        <f t="shared" si="1"/>
        <v/>
      </c>
      <c r="AC92" s="110"/>
      <c r="AD92" s="110"/>
      <c r="AE92" s="110"/>
      <c r="AF92" s="110"/>
      <c r="AG92" s="111"/>
    </row>
    <row r="93" spans="1:33" s="3" customFormat="1" ht="20.149999999999999" customHeight="1">
      <c r="A93" s="77">
        <v>78</v>
      </c>
      <c r="B93" s="78"/>
      <c r="C93" s="79"/>
      <c r="D93" s="80"/>
      <c r="E93" s="80"/>
      <c r="F93" s="80"/>
      <c r="G93" s="80"/>
      <c r="H93" s="80"/>
      <c r="I93" s="80"/>
      <c r="J93" s="81"/>
      <c r="K93" s="79"/>
      <c r="L93" s="80"/>
      <c r="M93" s="80"/>
      <c r="N93" s="80"/>
      <c r="O93" s="80"/>
      <c r="P93" s="80"/>
      <c r="Q93" s="81"/>
      <c r="R93" s="104"/>
      <c r="S93" s="104"/>
      <c r="T93" s="105"/>
      <c r="U93" s="106"/>
      <c r="V93" s="106"/>
      <c r="W93" s="106"/>
      <c r="X93" s="107"/>
      <c r="Y93" s="108"/>
      <c r="Z93" s="108"/>
      <c r="AA93" s="109"/>
      <c r="AB93" s="79" t="str">
        <f t="shared" si="1"/>
        <v/>
      </c>
      <c r="AC93" s="110"/>
      <c r="AD93" s="110"/>
      <c r="AE93" s="110"/>
      <c r="AF93" s="110"/>
      <c r="AG93" s="111"/>
    </row>
    <row r="94" spans="1:33" s="3" customFormat="1" ht="20.149999999999999" customHeight="1">
      <c r="A94" s="77">
        <v>79</v>
      </c>
      <c r="B94" s="78"/>
      <c r="C94" s="79"/>
      <c r="D94" s="80"/>
      <c r="E94" s="80"/>
      <c r="F94" s="80"/>
      <c r="G94" s="80"/>
      <c r="H94" s="80"/>
      <c r="I94" s="80"/>
      <c r="J94" s="81"/>
      <c r="K94" s="79"/>
      <c r="L94" s="80"/>
      <c r="M94" s="80"/>
      <c r="N94" s="80"/>
      <c r="O94" s="80"/>
      <c r="P94" s="80"/>
      <c r="Q94" s="81"/>
      <c r="R94" s="104"/>
      <c r="S94" s="104"/>
      <c r="T94" s="105"/>
      <c r="U94" s="106"/>
      <c r="V94" s="106"/>
      <c r="W94" s="106"/>
      <c r="X94" s="107"/>
      <c r="Y94" s="108"/>
      <c r="Z94" s="108"/>
      <c r="AA94" s="109"/>
      <c r="AB94" s="79" t="str">
        <f t="shared" si="1"/>
        <v/>
      </c>
      <c r="AC94" s="110"/>
      <c r="AD94" s="110"/>
      <c r="AE94" s="110"/>
      <c r="AF94" s="110"/>
      <c r="AG94" s="111"/>
    </row>
    <row r="95" spans="1:33" s="3" customFormat="1" ht="20.149999999999999" customHeight="1">
      <c r="A95" s="77">
        <v>80</v>
      </c>
      <c r="B95" s="78"/>
      <c r="C95" s="79"/>
      <c r="D95" s="80"/>
      <c r="E95" s="80"/>
      <c r="F95" s="80"/>
      <c r="G95" s="80"/>
      <c r="H95" s="80"/>
      <c r="I95" s="80"/>
      <c r="J95" s="81"/>
      <c r="K95" s="79"/>
      <c r="L95" s="80"/>
      <c r="M95" s="80"/>
      <c r="N95" s="80"/>
      <c r="O95" s="80"/>
      <c r="P95" s="80"/>
      <c r="Q95" s="81"/>
      <c r="R95" s="104"/>
      <c r="S95" s="104"/>
      <c r="T95" s="105"/>
      <c r="U95" s="106"/>
      <c r="V95" s="106"/>
      <c r="W95" s="106"/>
      <c r="X95" s="107"/>
      <c r="Y95" s="108"/>
      <c r="Z95" s="108"/>
      <c r="AA95" s="109"/>
      <c r="AB95" s="79" t="str">
        <f t="shared" si="1"/>
        <v/>
      </c>
      <c r="AC95" s="110"/>
      <c r="AD95" s="110"/>
      <c r="AE95" s="110"/>
      <c r="AF95" s="110"/>
      <c r="AG95" s="111"/>
    </row>
    <row r="96" spans="1:33" s="3" customFormat="1" ht="20.149999999999999" customHeight="1">
      <c r="A96" s="77">
        <v>81</v>
      </c>
      <c r="B96" s="78"/>
      <c r="C96" s="79"/>
      <c r="D96" s="80"/>
      <c r="E96" s="80"/>
      <c r="F96" s="80"/>
      <c r="G96" s="80"/>
      <c r="H96" s="80"/>
      <c r="I96" s="80"/>
      <c r="J96" s="81"/>
      <c r="K96" s="79"/>
      <c r="L96" s="80"/>
      <c r="M96" s="80"/>
      <c r="N96" s="80"/>
      <c r="O96" s="80"/>
      <c r="P96" s="80"/>
      <c r="Q96" s="81"/>
      <c r="R96" s="104"/>
      <c r="S96" s="104"/>
      <c r="T96" s="105"/>
      <c r="U96" s="106"/>
      <c r="V96" s="106"/>
      <c r="W96" s="106"/>
      <c r="X96" s="107"/>
      <c r="Y96" s="108"/>
      <c r="Z96" s="108"/>
      <c r="AA96" s="109"/>
      <c r="AB96" s="79" t="str">
        <f t="shared" si="1"/>
        <v/>
      </c>
      <c r="AC96" s="110"/>
      <c r="AD96" s="110"/>
      <c r="AE96" s="110"/>
      <c r="AF96" s="110"/>
      <c r="AG96" s="111"/>
    </row>
    <row r="97" spans="1:33" s="3" customFormat="1" ht="20.149999999999999" customHeight="1">
      <c r="A97" s="77">
        <v>82</v>
      </c>
      <c r="B97" s="78"/>
      <c r="C97" s="79"/>
      <c r="D97" s="80"/>
      <c r="E97" s="80"/>
      <c r="F97" s="80"/>
      <c r="G97" s="80"/>
      <c r="H97" s="80"/>
      <c r="I97" s="80"/>
      <c r="J97" s="81"/>
      <c r="K97" s="79"/>
      <c r="L97" s="80"/>
      <c r="M97" s="80"/>
      <c r="N97" s="80"/>
      <c r="O97" s="80"/>
      <c r="P97" s="80"/>
      <c r="Q97" s="81"/>
      <c r="R97" s="104"/>
      <c r="S97" s="104"/>
      <c r="T97" s="105"/>
      <c r="U97" s="106"/>
      <c r="V97" s="106"/>
      <c r="W97" s="106"/>
      <c r="X97" s="107"/>
      <c r="Y97" s="108"/>
      <c r="Z97" s="108"/>
      <c r="AA97" s="109"/>
      <c r="AB97" s="79" t="str">
        <f t="shared" si="1"/>
        <v/>
      </c>
      <c r="AC97" s="110"/>
      <c r="AD97" s="110"/>
      <c r="AE97" s="110"/>
      <c r="AF97" s="110"/>
      <c r="AG97" s="111"/>
    </row>
    <row r="98" spans="1:33" s="3" customFormat="1" ht="20.149999999999999" customHeight="1">
      <c r="A98" s="77">
        <v>83</v>
      </c>
      <c r="B98" s="78"/>
      <c r="C98" s="79"/>
      <c r="D98" s="80"/>
      <c r="E98" s="80"/>
      <c r="F98" s="80"/>
      <c r="G98" s="80"/>
      <c r="H98" s="80"/>
      <c r="I98" s="80"/>
      <c r="J98" s="81"/>
      <c r="K98" s="79"/>
      <c r="L98" s="80"/>
      <c r="M98" s="80"/>
      <c r="N98" s="80"/>
      <c r="O98" s="80"/>
      <c r="P98" s="80"/>
      <c r="Q98" s="81"/>
      <c r="R98" s="104"/>
      <c r="S98" s="104"/>
      <c r="T98" s="105"/>
      <c r="U98" s="106"/>
      <c r="V98" s="106"/>
      <c r="W98" s="106"/>
      <c r="X98" s="107"/>
      <c r="Y98" s="108"/>
      <c r="Z98" s="108"/>
      <c r="AA98" s="109"/>
      <c r="AB98" s="79" t="str">
        <f t="shared" si="1"/>
        <v/>
      </c>
      <c r="AC98" s="110"/>
      <c r="AD98" s="110"/>
      <c r="AE98" s="110"/>
      <c r="AF98" s="110"/>
      <c r="AG98" s="111"/>
    </row>
    <row r="99" spans="1:33" s="3" customFormat="1" ht="20.149999999999999" customHeight="1">
      <c r="A99" s="77">
        <v>84</v>
      </c>
      <c r="B99" s="78"/>
      <c r="C99" s="79"/>
      <c r="D99" s="80"/>
      <c r="E99" s="80"/>
      <c r="F99" s="80"/>
      <c r="G99" s="80"/>
      <c r="H99" s="80"/>
      <c r="I99" s="80"/>
      <c r="J99" s="81"/>
      <c r="K99" s="79"/>
      <c r="L99" s="80"/>
      <c r="M99" s="80"/>
      <c r="N99" s="80"/>
      <c r="O99" s="80"/>
      <c r="P99" s="80"/>
      <c r="Q99" s="81"/>
      <c r="R99" s="104"/>
      <c r="S99" s="104"/>
      <c r="T99" s="105"/>
      <c r="U99" s="106"/>
      <c r="V99" s="106"/>
      <c r="W99" s="106"/>
      <c r="X99" s="107"/>
      <c r="Y99" s="108"/>
      <c r="Z99" s="108"/>
      <c r="AA99" s="109"/>
      <c r="AB99" s="79" t="str">
        <f t="shared" si="1"/>
        <v/>
      </c>
      <c r="AC99" s="110"/>
      <c r="AD99" s="110"/>
      <c r="AE99" s="110"/>
      <c r="AF99" s="110"/>
      <c r="AG99" s="111"/>
    </row>
    <row r="100" spans="1:33" s="3" customFormat="1" ht="20.149999999999999" customHeight="1">
      <c r="A100" s="77">
        <v>85</v>
      </c>
      <c r="B100" s="78"/>
      <c r="C100" s="79"/>
      <c r="D100" s="80"/>
      <c r="E100" s="80"/>
      <c r="F100" s="80"/>
      <c r="G100" s="80"/>
      <c r="H100" s="80"/>
      <c r="I100" s="80"/>
      <c r="J100" s="81"/>
      <c r="K100" s="79"/>
      <c r="L100" s="80"/>
      <c r="M100" s="80"/>
      <c r="N100" s="80"/>
      <c r="O100" s="80"/>
      <c r="P100" s="80"/>
      <c r="Q100" s="81"/>
      <c r="R100" s="104"/>
      <c r="S100" s="104"/>
      <c r="T100" s="105"/>
      <c r="U100" s="106"/>
      <c r="V100" s="106"/>
      <c r="W100" s="106"/>
      <c r="X100" s="107"/>
      <c r="Y100" s="108"/>
      <c r="Z100" s="108"/>
      <c r="AA100" s="109"/>
      <c r="AB100" s="79" t="str">
        <f t="shared" si="1"/>
        <v/>
      </c>
      <c r="AC100" s="110"/>
      <c r="AD100" s="110"/>
      <c r="AE100" s="110"/>
      <c r="AF100" s="110"/>
      <c r="AG100" s="111"/>
    </row>
    <row r="101" spans="1:33" s="3" customFormat="1" ht="20.149999999999999" customHeight="1">
      <c r="A101" s="77">
        <v>86</v>
      </c>
      <c r="B101" s="78"/>
      <c r="C101" s="79"/>
      <c r="D101" s="80"/>
      <c r="E101" s="80"/>
      <c r="F101" s="80"/>
      <c r="G101" s="80"/>
      <c r="H101" s="80"/>
      <c r="I101" s="80"/>
      <c r="J101" s="81"/>
      <c r="K101" s="79"/>
      <c r="L101" s="80"/>
      <c r="M101" s="80"/>
      <c r="N101" s="80"/>
      <c r="O101" s="80"/>
      <c r="P101" s="80"/>
      <c r="Q101" s="81"/>
      <c r="R101" s="104"/>
      <c r="S101" s="104"/>
      <c r="T101" s="105"/>
      <c r="U101" s="106"/>
      <c r="V101" s="106"/>
      <c r="W101" s="106"/>
      <c r="X101" s="107"/>
      <c r="Y101" s="108"/>
      <c r="Z101" s="108"/>
      <c r="AA101" s="109"/>
      <c r="AB101" s="79" t="str">
        <f t="shared" si="1"/>
        <v/>
      </c>
      <c r="AC101" s="110"/>
      <c r="AD101" s="110"/>
      <c r="AE101" s="110"/>
      <c r="AF101" s="110"/>
      <c r="AG101" s="111"/>
    </row>
    <row r="102" spans="1:33" s="3" customFormat="1" ht="20.149999999999999" customHeight="1">
      <c r="A102" s="77">
        <v>87</v>
      </c>
      <c r="B102" s="78"/>
      <c r="C102" s="79"/>
      <c r="D102" s="80"/>
      <c r="E102" s="80"/>
      <c r="F102" s="80"/>
      <c r="G102" s="80"/>
      <c r="H102" s="80"/>
      <c r="I102" s="80"/>
      <c r="J102" s="81"/>
      <c r="K102" s="79"/>
      <c r="L102" s="80"/>
      <c r="M102" s="80"/>
      <c r="N102" s="80"/>
      <c r="O102" s="80"/>
      <c r="P102" s="80"/>
      <c r="Q102" s="81"/>
      <c r="R102" s="104"/>
      <c r="S102" s="104"/>
      <c r="T102" s="105"/>
      <c r="U102" s="106"/>
      <c r="V102" s="106"/>
      <c r="W102" s="106"/>
      <c r="X102" s="107"/>
      <c r="Y102" s="108"/>
      <c r="Z102" s="108"/>
      <c r="AA102" s="109"/>
      <c r="AB102" s="79" t="str">
        <f t="shared" si="1"/>
        <v/>
      </c>
      <c r="AC102" s="110"/>
      <c r="AD102" s="110"/>
      <c r="AE102" s="110"/>
      <c r="AF102" s="110"/>
      <c r="AG102" s="111"/>
    </row>
    <row r="103" spans="1:33" s="3" customFormat="1" ht="20.149999999999999" customHeight="1">
      <c r="A103" s="77">
        <v>88</v>
      </c>
      <c r="B103" s="78"/>
      <c r="C103" s="79"/>
      <c r="D103" s="80"/>
      <c r="E103" s="80"/>
      <c r="F103" s="80"/>
      <c r="G103" s="80"/>
      <c r="H103" s="80"/>
      <c r="I103" s="80"/>
      <c r="J103" s="81"/>
      <c r="K103" s="79"/>
      <c r="L103" s="80"/>
      <c r="M103" s="80"/>
      <c r="N103" s="80"/>
      <c r="O103" s="80"/>
      <c r="P103" s="80"/>
      <c r="Q103" s="81"/>
      <c r="R103" s="104"/>
      <c r="S103" s="104"/>
      <c r="T103" s="105"/>
      <c r="U103" s="106"/>
      <c r="V103" s="106"/>
      <c r="W103" s="106"/>
      <c r="X103" s="107"/>
      <c r="Y103" s="108"/>
      <c r="Z103" s="108"/>
      <c r="AA103" s="109"/>
      <c r="AB103" s="79" t="str">
        <f t="shared" si="1"/>
        <v/>
      </c>
      <c r="AC103" s="110"/>
      <c r="AD103" s="110"/>
      <c r="AE103" s="110"/>
      <c r="AF103" s="110"/>
      <c r="AG103" s="111"/>
    </row>
    <row r="104" spans="1:33" s="3" customFormat="1" ht="20.149999999999999" customHeight="1">
      <c r="A104" s="77">
        <v>89</v>
      </c>
      <c r="B104" s="78"/>
      <c r="C104" s="79"/>
      <c r="D104" s="80"/>
      <c r="E104" s="80"/>
      <c r="F104" s="80"/>
      <c r="G104" s="80"/>
      <c r="H104" s="80"/>
      <c r="I104" s="80"/>
      <c r="J104" s="81"/>
      <c r="K104" s="79"/>
      <c r="L104" s="80"/>
      <c r="M104" s="80"/>
      <c r="N104" s="80"/>
      <c r="O104" s="80"/>
      <c r="P104" s="80"/>
      <c r="Q104" s="81"/>
      <c r="R104" s="104"/>
      <c r="S104" s="104"/>
      <c r="T104" s="105"/>
      <c r="U104" s="106"/>
      <c r="V104" s="106"/>
      <c r="W104" s="106"/>
      <c r="X104" s="107"/>
      <c r="Y104" s="108"/>
      <c r="Z104" s="108"/>
      <c r="AA104" s="109"/>
      <c r="AB104" s="79" t="str">
        <f t="shared" si="1"/>
        <v/>
      </c>
      <c r="AC104" s="110"/>
      <c r="AD104" s="110"/>
      <c r="AE104" s="110"/>
      <c r="AF104" s="110"/>
      <c r="AG104" s="111"/>
    </row>
    <row r="105" spans="1:33" s="3" customFormat="1" ht="20.149999999999999" customHeight="1">
      <c r="A105" s="77">
        <v>90</v>
      </c>
      <c r="B105" s="78"/>
      <c r="C105" s="79"/>
      <c r="D105" s="80"/>
      <c r="E105" s="80"/>
      <c r="F105" s="80"/>
      <c r="G105" s="80"/>
      <c r="H105" s="80"/>
      <c r="I105" s="80"/>
      <c r="J105" s="81"/>
      <c r="K105" s="79"/>
      <c r="L105" s="80"/>
      <c r="M105" s="80"/>
      <c r="N105" s="80"/>
      <c r="O105" s="80"/>
      <c r="P105" s="80"/>
      <c r="Q105" s="81"/>
      <c r="R105" s="104"/>
      <c r="S105" s="104"/>
      <c r="T105" s="105"/>
      <c r="U105" s="106"/>
      <c r="V105" s="106"/>
      <c r="W105" s="106"/>
      <c r="X105" s="107"/>
      <c r="Y105" s="108"/>
      <c r="Z105" s="108"/>
      <c r="AA105" s="109"/>
      <c r="AB105" s="79" t="str">
        <f t="shared" si="1"/>
        <v/>
      </c>
      <c r="AC105" s="110"/>
      <c r="AD105" s="110"/>
      <c r="AE105" s="110"/>
      <c r="AF105" s="110"/>
      <c r="AG105" s="111"/>
    </row>
    <row r="106" spans="1:33" s="3" customFormat="1" ht="20.149999999999999" customHeight="1">
      <c r="A106" s="77">
        <v>91</v>
      </c>
      <c r="B106" s="78"/>
      <c r="C106" s="79"/>
      <c r="D106" s="80"/>
      <c r="E106" s="80"/>
      <c r="F106" s="80"/>
      <c r="G106" s="80"/>
      <c r="H106" s="80"/>
      <c r="I106" s="80"/>
      <c r="J106" s="81"/>
      <c r="K106" s="79"/>
      <c r="L106" s="80"/>
      <c r="M106" s="80"/>
      <c r="N106" s="80"/>
      <c r="O106" s="80"/>
      <c r="P106" s="80"/>
      <c r="Q106" s="81"/>
      <c r="R106" s="104"/>
      <c r="S106" s="104"/>
      <c r="T106" s="105"/>
      <c r="U106" s="106"/>
      <c r="V106" s="106"/>
      <c r="W106" s="106"/>
      <c r="X106" s="107"/>
      <c r="Y106" s="108"/>
      <c r="Z106" s="108"/>
      <c r="AA106" s="109"/>
      <c r="AB106" s="79" t="str">
        <f t="shared" si="1"/>
        <v/>
      </c>
      <c r="AC106" s="110"/>
      <c r="AD106" s="110"/>
      <c r="AE106" s="110"/>
      <c r="AF106" s="110"/>
      <c r="AG106" s="111"/>
    </row>
    <row r="107" spans="1:33" s="3" customFormat="1" ht="20.149999999999999" customHeight="1">
      <c r="A107" s="77">
        <v>92</v>
      </c>
      <c r="B107" s="78"/>
      <c r="C107" s="79"/>
      <c r="D107" s="80"/>
      <c r="E107" s="80"/>
      <c r="F107" s="80"/>
      <c r="G107" s="80"/>
      <c r="H107" s="80"/>
      <c r="I107" s="80"/>
      <c r="J107" s="81"/>
      <c r="K107" s="79"/>
      <c r="L107" s="80"/>
      <c r="M107" s="80"/>
      <c r="N107" s="80"/>
      <c r="O107" s="80"/>
      <c r="P107" s="80"/>
      <c r="Q107" s="81"/>
      <c r="R107" s="104"/>
      <c r="S107" s="104"/>
      <c r="T107" s="105"/>
      <c r="U107" s="106"/>
      <c r="V107" s="106"/>
      <c r="W107" s="106"/>
      <c r="X107" s="107"/>
      <c r="Y107" s="108"/>
      <c r="Z107" s="108"/>
      <c r="AA107" s="109"/>
      <c r="AB107" s="79" t="str">
        <f t="shared" si="1"/>
        <v/>
      </c>
      <c r="AC107" s="110"/>
      <c r="AD107" s="110"/>
      <c r="AE107" s="110"/>
      <c r="AF107" s="110"/>
      <c r="AG107" s="111"/>
    </row>
    <row r="108" spans="1:33" s="3" customFormat="1" ht="20.149999999999999" customHeight="1">
      <c r="A108" s="77">
        <v>93</v>
      </c>
      <c r="B108" s="78"/>
      <c r="C108" s="79"/>
      <c r="D108" s="80"/>
      <c r="E108" s="80"/>
      <c r="F108" s="80"/>
      <c r="G108" s="80"/>
      <c r="H108" s="80"/>
      <c r="I108" s="80"/>
      <c r="J108" s="81"/>
      <c r="K108" s="79"/>
      <c r="L108" s="80"/>
      <c r="M108" s="80"/>
      <c r="N108" s="80"/>
      <c r="O108" s="80"/>
      <c r="P108" s="80"/>
      <c r="Q108" s="81"/>
      <c r="R108" s="104"/>
      <c r="S108" s="104"/>
      <c r="T108" s="105"/>
      <c r="U108" s="106"/>
      <c r="V108" s="106"/>
      <c r="W108" s="106"/>
      <c r="X108" s="107"/>
      <c r="Y108" s="108"/>
      <c r="Z108" s="108"/>
      <c r="AA108" s="109"/>
      <c r="AB108" s="79" t="str">
        <f t="shared" si="1"/>
        <v/>
      </c>
      <c r="AC108" s="110"/>
      <c r="AD108" s="110"/>
      <c r="AE108" s="110"/>
      <c r="AF108" s="110"/>
      <c r="AG108" s="111"/>
    </row>
    <row r="109" spans="1:33" s="3" customFormat="1" ht="20.149999999999999" customHeight="1">
      <c r="A109" s="77">
        <v>94</v>
      </c>
      <c r="B109" s="78"/>
      <c r="C109" s="79"/>
      <c r="D109" s="80"/>
      <c r="E109" s="80"/>
      <c r="F109" s="80"/>
      <c r="G109" s="80"/>
      <c r="H109" s="80"/>
      <c r="I109" s="80"/>
      <c r="J109" s="81"/>
      <c r="K109" s="79"/>
      <c r="L109" s="80"/>
      <c r="M109" s="80"/>
      <c r="N109" s="80"/>
      <c r="O109" s="80"/>
      <c r="P109" s="80"/>
      <c r="Q109" s="81"/>
      <c r="R109" s="104"/>
      <c r="S109" s="104"/>
      <c r="T109" s="105"/>
      <c r="U109" s="106"/>
      <c r="V109" s="106"/>
      <c r="W109" s="106"/>
      <c r="X109" s="107"/>
      <c r="Y109" s="108"/>
      <c r="Z109" s="108"/>
      <c r="AA109" s="109"/>
      <c r="AB109" s="79" t="str">
        <f t="shared" si="1"/>
        <v/>
      </c>
      <c r="AC109" s="110"/>
      <c r="AD109" s="110"/>
      <c r="AE109" s="110"/>
      <c r="AF109" s="110"/>
      <c r="AG109" s="111"/>
    </row>
    <row r="110" spans="1:33" s="3" customFormat="1" ht="20.149999999999999" customHeight="1">
      <c r="A110" s="77">
        <v>95</v>
      </c>
      <c r="B110" s="78"/>
      <c r="C110" s="79"/>
      <c r="D110" s="80"/>
      <c r="E110" s="80"/>
      <c r="F110" s="80"/>
      <c r="G110" s="80"/>
      <c r="H110" s="80"/>
      <c r="I110" s="80"/>
      <c r="J110" s="81"/>
      <c r="K110" s="79"/>
      <c r="L110" s="80"/>
      <c r="M110" s="80"/>
      <c r="N110" s="80"/>
      <c r="O110" s="80"/>
      <c r="P110" s="80"/>
      <c r="Q110" s="81"/>
      <c r="R110" s="104"/>
      <c r="S110" s="104"/>
      <c r="T110" s="105"/>
      <c r="U110" s="106"/>
      <c r="V110" s="106"/>
      <c r="W110" s="106"/>
      <c r="X110" s="107"/>
      <c r="Y110" s="108"/>
      <c r="Z110" s="108"/>
      <c r="AA110" s="109"/>
      <c r="AB110" s="79" t="str">
        <f t="shared" si="1"/>
        <v/>
      </c>
      <c r="AC110" s="110"/>
      <c r="AD110" s="110"/>
      <c r="AE110" s="110"/>
      <c r="AF110" s="110"/>
      <c r="AG110" s="111"/>
    </row>
    <row r="111" spans="1:33" s="3" customFormat="1" ht="20.149999999999999" customHeight="1">
      <c r="A111" s="77">
        <v>96</v>
      </c>
      <c r="B111" s="78"/>
      <c r="C111" s="79"/>
      <c r="D111" s="80"/>
      <c r="E111" s="80"/>
      <c r="F111" s="80"/>
      <c r="G111" s="80"/>
      <c r="H111" s="80"/>
      <c r="I111" s="80"/>
      <c r="J111" s="81"/>
      <c r="K111" s="79"/>
      <c r="L111" s="80"/>
      <c r="M111" s="80"/>
      <c r="N111" s="80"/>
      <c r="O111" s="80"/>
      <c r="P111" s="80"/>
      <c r="Q111" s="81"/>
      <c r="R111" s="104"/>
      <c r="S111" s="104"/>
      <c r="T111" s="105"/>
      <c r="U111" s="106"/>
      <c r="V111" s="106"/>
      <c r="W111" s="106"/>
      <c r="X111" s="107"/>
      <c r="Y111" s="108"/>
      <c r="Z111" s="108"/>
      <c r="AA111" s="109"/>
      <c r="AB111" s="79" t="str">
        <f t="shared" si="1"/>
        <v/>
      </c>
      <c r="AC111" s="110"/>
      <c r="AD111" s="110"/>
      <c r="AE111" s="110"/>
      <c r="AF111" s="110"/>
      <c r="AG111" s="111"/>
    </row>
    <row r="112" spans="1:33" s="3" customFormat="1" ht="20.149999999999999" customHeight="1">
      <c r="A112" s="77">
        <v>97</v>
      </c>
      <c r="B112" s="78"/>
      <c r="C112" s="79"/>
      <c r="D112" s="80"/>
      <c r="E112" s="80"/>
      <c r="F112" s="80"/>
      <c r="G112" s="80"/>
      <c r="H112" s="80"/>
      <c r="I112" s="80"/>
      <c r="J112" s="81"/>
      <c r="K112" s="79"/>
      <c r="L112" s="80"/>
      <c r="M112" s="80"/>
      <c r="N112" s="80"/>
      <c r="O112" s="80"/>
      <c r="P112" s="80"/>
      <c r="Q112" s="81"/>
      <c r="R112" s="104"/>
      <c r="S112" s="104"/>
      <c r="T112" s="105"/>
      <c r="U112" s="106"/>
      <c r="V112" s="106"/>
      <c r="W112" s="106"/>
      <c r="X112" s="107"/>
      <c r="Y112" s="108"/>
      <c r="Z112" s="108"/>
      <c r="AA112" s="109"/>
      <c r="AB112" s="79" t="str">
        <f t="shared" si="1"/>
        <v/>
      </c>
      <c r="AC112" s="110"/>
      <c r="AD112" s="110"/>
      <c r="AE112" s="110"/>
      <c r="AF112" s="110"/>
      <c r="AG112" s="111"/>
    </row>
    <row r="113" spans="1:38" s="3" customFormat="1" ht="20.149999999999999" customHeight="1">
      <c r="A113" s="77">
        <v>98</v>
      </c>
      <c r="B113" s="78"/>
      <c r="C113" s="79"/>
      <c r="D113" s="80"/>
      <c r="E113" s="80"/>
      <c r="F113" s="80"/>
      <c r="G113" s="80"/>
      <c r="H113" s="80"/>
      <c r="I113" s="80"/>
      <c r="J113" s="81"/>
      <c r="K113" s="79"/>
      <c r="L113" s="80"/>
      <c r="M113" s="80"/>
      <c r="N113" s="80"/>
      <c r="O113" s="80"/>
      <c r="P113" s="80"/>
      <c r="Q113" s="81"/>
      <c r="R113" s="104"/>
      <c r="S113" s="104"/>
      <c r="T113" s="105"/>
      <c r="U113" s="106"/>
      <c r="V113" s="106"/>
      <c r="W113" s="106"/>
      <c r="X113" s="107"/>
      <c r="Y113" s="108"/>
      <c r="Z113" s="108"/>
      <c r="AA113" s="109"/>
      <c r="AB113" s="79" t="str">
        <f t="shared" si="1"/>
        <v/>
      </c>
      <c r="AC113" s="110"/>
      <c r="AD113" s="110"/>
      <c r="AE113" s="110"/>
      <c r="AF113" s="110"/>
      <c r="AG113" s="111"/>
    </row>
    <row r="114" spans="1:38" s="3" customFormat="1" ht="20.149999999999999" customHeight="1">
      <c r="A114" s="77">
        <v>99</v>
      </c>
      <c r="B114" s="78"/>
      <c r="C114" s="79"/>
      <c r="D114" s="80"/>
      <c r="E114" s="80"/>
      <c r="F114" s="80"/>
      <c r="G114" s="80"/>
      <c r="H114" s="80"/>
      <c r="I114" s="80"/>
      <c r="J114" s="81"/>
      <c r="K114" s="79"/>
      <c r="L114" s="80"/>
      <c r="M114" s="80"/>
      <c r="N114" s="80"/>
      <c r="O114" s="80"/>
      <c r="P114" s="80"/>
      <c r="Q114" s="81"/>
      <c r="R114" s="104"/>
      <c r="S114" s="104"/>
      <c r="T114" s="105"/>
      <c r="U114" s="106"/>
      <c r="V114" s="106"/>
      <c r="W114" s="106"/>
      <c r="X114" s="107"/>
      <c r="Y114" s="108"/>
      <c r="Z114" s="108"/>
      <c r="AA114" s="109"/>
      <c r="AB114" s="79" t="str">
        <f t="shared" si="1"/>
        <v/>
      </c>
      <c r="AC114" s="110"/>
      <c r="AD114" s="110"/>
      <c r="AE114" s="110"/>
      <c r="AF114" s="110"/>
      <c r="AG114" s="111"/>
    </row>
    <row r="115" spans="1:38" s="3" customFormat="1" ht="20.149999999999999" customHeight="1">
      <c r="A115" s="77">
        <v>100</v>
      </c>
      <c r="B115" s="78"/>
      <c r="C115" s="79"/>
      <c r="D115" s="80"/>
      <c r="E115" s="80"/>
      <c r="F115" s="80"/>
      <c r="G115" s="80"/>
      <c r="H115" s="80"/>
      <c r="I115" s="80"/>
      <c r="J115" s="81"/>
      <c r="K115" s="79"/>
      <c r="L115" s="80"/>
      <c r="M115" s="80"/>
      <c r="N115" s="80"/>
      <c r="O115" s="80"/>
      <c r="P115" s="80"/>
      <c r="Q115" s="81"/>
      <c r="R115" s="104"/>
      <c r="S115" s="104"/>
      <c r="T115" s="105"/>
      <c r="U115" s="106"/>
      <c r="V115" s="106"/>
      <c r="W115" s="106"/>
      <c r="X115" s="107"/>
      <c r="Y115" s="108"/>
      <c r="Z115" s="108"/>
      <c r="AA115" s="109"/>
      <c r="AB115" s="79" t="str">
        <f t="shared" si="1"/>
        <v/>
      </c>
      <c r="AC115" s="110"/>
      <c r="AD115" s="110"/>
      <c r="AE115" s="110"/>
      <c r="AF115" s="110"/>
      <c r="AG115" s="111"/>
    </row>
    <row r="116" spans="1:38">
      <c r="B116" s="1" t="s">
        <v>17</v>
      </c>
      <c r="C116" s="158" t="s">
        <v>20</v>
      </c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I116" s="3"/>
      <c r="AJ116" s="3"/>
      <c r="AK116" s="3"/>
      <c r="AL116" s="3"/>
    </row>
    <row r="117" spans="1:38">
      <c r="B117" s="1" t="s">
        <v>17</v>
      </c>
      <c r="C117" s="1" t="s">
        <v>44</v>
      </c>
      <c r="AI117" s="3"/>
      <c r="AJ117" s="3"/>
      <c r="AK117" s="3"/>
      <c r="AL117" s="3"/>
    </row>
    <row r="118" spans="1:38">
      <c r="B118" s="1" t="s">
        <v>18</v>
      </c>
      <c r="C118" s="158" t="s">
        <v>37</v>
      </c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58"/>
      <c r="AI118" s="3"/>
      <c r="AJ118" s="3"/>
      <c r="AK118" s="3"/>
      <c r="AL118" s="3"/>
    </row>
    <row r="119" spans="1:38">
      <c r="B119" s="2" t="s">
        <v>17</v>
      </c>
      <c r="C119" s="2" t="s">
        <v>45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AI119" s="3"/>
      <c r="AJ119" s="3"/>
      <c r="AK119" s="3"/>
      <c r="AL119" s="3"/>
    </row>
    <row r="120" spans="1:38">
      <c r="A120" s="136" t="s">
        <v>86</v>
      </c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I120" s="3"/>
      <c r="AJ120" s="3"/>
      <c r="AK120" s="3"/>
      <c r="AL120" s="3"/>
    </row>
    <row r="122" spans="1:38">
      <c r="T122" s="3"/>
      <c r="U122" s="3"/>
      <c r="V122" s="3" t="s">
        <v>55</v>
      </c>
    </row>
    <row r="123" spans="1:38">
      <c r="T123" s="3"/>
      <c r="U123" s="3"/>
      <c r="V123" s="3" t="s">
        <v>54</v>
      </c>
    </row>
    <row r="124" spans="1:38">
      <c r="T124" s="3"/>
      <c r="U124" s="3"/>
      <c r="V124" s="3"/>
    </row>
  </sheetData>
  <sheetProtection selectLockedCells="1"/>
  <protectedRanges>
    <protectedRange sqref="W16:AA115" name="範囲11"/>
    <protectedRange sqref="B14 K56:S115 C14:Q15 U16:U115" name="範囲10"/>
    <protectedRange sqref="U12" name="範囲15_1"/>
    <protectedRange sqref="Z5:AG5" name="範囲8_2"/>
    <protectedRange sqref="O5:O6" name="範囲6_1"/>
    <protectedRange sqref="G5:M5" name="範囲5_2"/>
    <protectedRange sqref="R4:AG4" name="範囲4_1"/>
    <protectedRange sqref="E4" name="範囲3_1"/>
    <protectedRange sqref="W3" name="範囲2_1"/>
    <protectedRange sqref="E3" name="範囲1_1"/>
    <protectedRange sqref="Z6:AG6" name="範囲8_1_1"/>
    <protectedRange sqref="S5:W6" name="範囲7_1_1"/>
    <protectedRange sqref="G6:M6" name="範囲5_1_1"/>
    <protectedRange sqref="F8:AG9" name="範囲9_1_1"/>
    <protectedRange sqref="R16:S16 R55:S55 K17:S42" name="範囲10_3"/>
    <protectedRange sqref="D16:Q16 D17:J115" name="範囲10_1_1"/>
    <protectedRange sqref="K43:S54 K55:Q55" name="範囲10_2_1"/>
  </protectedRanges>
  <mergeCells count="764">
    <mergeCell ref="AJ15:AK15"/>
    <mergeCell ref="AL15:AM15"/>
    <mergeCell ref="AB103:AG103"/>
    <mergeCell ref="AB104:AG104"/>
    <mergeCell ref="AB105:AG105"/>
    <mergeCell ref="AB106:AG106"/>
    <mergeCell ref="AB107:AG107"/>
    <mergeCell ref="AB108:AG108"/>
    <mergeCell ref="AB109:AG109"/>
    <mergeCell ref="AB94:AG94"/>
    <mergeCell ref="AB95:AG95"/>
    <mergeCell ref="AB96:AG96"/>
    <mergeCell ref="AB97:AG97"/>
    <mergeCell ref="AB98:AG98"/>
    <mergeCell ref="AB99:AG99"/>
    <mergeCell ref="AB91:AG91"/>
    <mergeCell ref="AB92:AG92"/>
    <mergeCell ref="AB93:AG93"/>
    <mergeCell ref="AB85:AG85"/>
    <mergeCell ref="AB100:AG100"/>
    <mergeCell ref="AB101:AG101"/>
    <mergeCell ref="AB102:AG102"/>
    <mergeCell ref="AB86:AG86"/>
    <mergeCell ref="AB87:AG87"/>
    <mergeCell ref="A120:AG120"/>
    <mergeCell ref="AB113:AG113"/>
    <mergeCell ref="AB114:AG114"/>
    <mergeCell ref="AB115:AG115"/>
    <mergeCell ref="AB110:AG110"/>
    <mergeCell ref="AB111:AG111"/>
    <mergeCell ref="AB71:AG71"/>
    <mergeCell ref="AB72:AG72"/>
    <mergeCell ref="AB73:AG73"/>
    <mergeCell ref="AB74:AG74"/>
    <mergeCell ref="AB75:AG75"/>
    <mergeCell ref="AB76:AG76"/>
    <mergeCell ref="AB112:AG112"/>
    <mergeCell ref="AB77:AG77"/>
    <mergeCell ref="AB78:AG78"/>
    <mergeCell ref="AB79:AG79"/>
    <mergeCell ref="AB80:AG80"/>
    <mergeCell ref="AB81:AG81"/>
    <mergeCell ref="AB82:AG82"/>
    <mergeCell ref="AB83:AG83"/>
    <mergeCell ref="AB84:AG84"/>
    <mergeCell ref="AB88:AG88"/>
    <mergeCell ref="AB89:AG89"/>
    <mergeCell ref="AB90:AG90"/>
    <mergeCell ref="AB62:AG62"/>
    <mergeCell ref="AB63:AG63"/>
    <mergeCell ref="AB64:AG64"/>
    <mergeCell ref="AB65:AG65"/>
    <mergeCell ref="AB66:AG66"/>
    <mergeCell ref="AB67:AG67"/>
    <mergeCell ref="AB68:AG68"/>
    <mergeCell ref="AB69:AG69"/>
    <mergeCell ref="AB70:AG70"/>
    <mergeCell ref="AB53:AG53"/>
    <mergeCell ref="AB54:AG54"/>
    <mergeCell ref="AB55:AG55"/>
    <mergeCell ref="AB56:AG56"/>
    <mergeCell ref="AB57:AG57"/>
    <mergeCell ref="AB58:AG58"/>
    <mergeCell ref="AB59:AG59"/>
    <mergeCell ref="AB60:AG60"/>
    <mergeCell ref="AB61:AG61"/>
    <mergeCell ref="AB44:AG44"/>
    <mergeCell ref="AB45:AG45"/>
    <mergeCell ref="AB46:AG46"/>
    <mergeCell ref="AB47:AG47"/>
    <mergeCell ref="AB48:AG48"/>
    <mergeCell ref="AB49:AG49"/>
    <mergeCell ref="AB50:AG50"/>
    <mergeCell ref="AB51:AG51"/>
    <mergeCell ref="AB52:AG52"/>
    <mergeCell ref="T33:W33"/>
    <mergeCell ref="X33:AA33"/>
    <mergeCell ref="T34:W34"/>
    <mergeCell ref="X34:AA34"/>
    <mergeCell ref="T35:W35"/>
    <mergeCell ref="AB40:AG40"/>
    <mergeCell ref="AB41:AG41"/>
    <mergeCell ref="AB42:AG42"/>
    <mergeCell ref="AB43:AG43"/>
    <mergeCell ref="AB34:AG34"/>
    <mergeCell ref="AB35:AG35"/>
    <mergeCell ref="X35:AA35"/>
    <mergeCell ref="T36:W36"/>
    <mergeCell ref="X36:AA36"/>
    <mergeCell ref="T37:W37"/>
    <mergeCell ref="X37:AA37"/>
    <mergeCell ref="T38:W38"/>
    <mergeCell ref="X38:AA38"/>
    <mergeCell ref="T39:W39"/>
    <mergeCell ref="X39:AA39"/>
    <mergeCell ref="T40:W40"/>
    <mergeCell ref="X40:AA40"/>
    <mergeCell ref="T41:W41"/>
    <mergeCell ref="X41:AA41"/>
    <mergeCell ref="X28:AA28"/>
    <mergeCell ref="T29:W29"/>
    <mergeCell ref="X29:AA29"/>
    <mergeCell ref="T30:W30"/>
    <mergeCell ref="X30:AA30"/>
    <mergeCell ref="T31:W31"/>
    <mergeCell ref="X31:AA31"/>
    <mergeCell ref="T32:W32"/>
    <mergeCell ref="X32:AA32"/>
    <mergeCell ref="AB33:AG33"/>
    <mergeCell ref="C118:AG118"/>
    <mergeCell ref="R35:S35"/>
    <mergeCell ref="C116:AG116"/>
    <mergeCell ref="R33:S33"/>
    <mergeCell ref="R36:S36"/>
    <mergeCell ref="R28:S28"/>
    <mergeCell ref="R27:S27"/>
    <mergeCell ref="AB30:AG30"/>
    <mergeCell ref="AB36:AG36"/>
    <mergeCell ref="R38:S38"/>
    <mergeCell ref="R32:S32"/>
    <mergeCell ref="R29:S29"/>
    <mergeCell ref="AB38:AG38"/>
    <mergeCell ref="AB39:AG39"/>
    <mergeCell ref="R39:S39"/>
    <mergeCell ref="AB37:AG37"/>
    <mergeCell ref="R37:S37"/>
    <mergeCell ref="AB32:AG32"/>
    <mergeCell ref="AB28:AG28"/>
    <mergeCell ref="AB29:AG29"/>
    <mergeCell ref="R30:S30"/>
    <mergeCell ref="R31:S31"/>
    <mergeCell ref="T28:W28"/>
    <mergeCell ref="R17:S17"/>
    <mergeCell ref="R20:S20"/>
    <mergeCell ref="R21:S21"/>
    <mergeCell ref="R22:S22"/>
    <mergeCell ref="R18:S18"/>
    <mergeCell ref="R19:S19"/>
    <mergeCell ref="K17:Q17"/>
    <mergeCell ref="K18:Q18"/>
    <mergeCell ref="K19:Q19"/>
    <mergeCell ref="K20:Q20"/>
    <mergeCell ref="R34:S34"/>
    <mergeCell ref="R26:S26"/>
    <mergeCell ref="K21:Q21"/>
    <mergeCell ref="K22:Q22"/>
    <mergeCell ref="K23:Q23"/>
    <mergeCell ref="K24:Q24"/>
    <mergeCell ref="K25:Q25"/>
    <mergeCell ref="K26:Q26"/>
    <mergeCell ref="K27:Q27"/>
    <mergeCell ref="K28:Q28"/>
    <mergeCell ref="K29:Q29"/>
    <mergeCell ref="K30:Q30"/>
    <mergeCell ref="K31:Q31"/>
    <mergeCell ref="K32:Q32"/>
    <mergeCell ref="K33:Q33"/>
    <mergeCell ref="R23:S23"/>
    <mergeCell ref="R24:S24"/>
    <mergeCell ref="R25:S25"/>
    <mergeCell ref="A3:D3"/>
    <mergeCell ref="E3:O3"/>
    <mergeCell ref="P3:W3"/>
    <mergeCell ref="X3:AG3"/>
    <mergeCell ref="N4:Q4"/>
    <mergeCell ref="Q5:U5"/>
    <mergeCell ref="V5:AG5"/>
    <mergeCell ref="AB7:AG7"/>
    <mergeCell ref="D9:E9"/>
    <mergeCell ref="F9:I9"/>
    <mergeCell ref="F8:I8"/>
    <mergeCell ref="J7:M7"/>
    <mergeCell ref="D8:E8"/>
    <mergeCell ref="A4:D4"/>
    <mergeCell ref="E4:M4"/>
    <mergeCell ref="A5:F5"/>
    <mergeCell ref="G5:M5"/>
    <mergeCell ref="N9:Q9"/>
    <mergeCell ref="R9:V9"/>
    <mergeCell ref="J9:M9"/>
    <mergeCell ref="N7:Q7"/>
    <mergeCell ref="R7:V7"/>
    <mergeCell ref="A6:F6"/>
    <mergeCell ref="J8:M8"/>
    <mergeCell ref="B11:O11"/>
    <mergeCell ref="Q12:T12"/>
    <mergeCell ref="U11:AC12"/>
    <mergeCell ref="K16:Q16"/>
    <mergeCell ref="AB19:AG19"/>
    <mergeCell ref="AB25:AG25"/>
    <mergeCell ref="AB21:AG21"/>
    <mergeCell ref="AB22:AG22"/>
    <mergeCell ref="AB23:AG23"/>
    <mergeCell ref="AB16:AG16"/>
    <mergeCell ref="AB17:AG17"/>
    <mergeCell ref="X18:AA18"/>
    <mergeCell ref="T19:W19"/>
    <mergeCell ref="X19:AA19"/>
    <mergeCell ref="T20:W20"/>
    <mergeCell ref="X20:AA20"/>
    <mergeCell ref="AB20:AG20"/>
    <mergeCell ref="T17:W17"/>
    <mergeCell ref="X17:AA17"/>
    <mergeCell ref="T18:W18"/>
    <mergeCell ref="X25:AA25"/>
    <mergeCell ref="AB18:AG18"/>
    <mergeCell ref="R16:S16"/>
    <mergeCell ref="T14:AA14"/>
    <mergeCell ref="N8:Q8"/>
    <mergeCell ref="R8:V8"/>
    <mergeCell ref="G6:M6"/>
    <mergeCell ref="A7:C9"/>
    <mergeCell ref="D7:E7"/>
    <mergeCell ref="F7:I7"/>
    <mergeCell ref="Q6:U6"/>
    <mergeCell ref="V6:AG6"/>
    <mergeCell ref="R4:U4"/>
    <mergeCell ref="V4:Y4"/>
    <mergeCell ref="Z4:AC4"/>
    <mergeCell ref="AD4:AG4"/>
    <mergeCell ref="AB31:AG31"/>
    <mergeCell ref="W8:AA8"/>
    <mergeCell ref="AB8:AG8"/>
    <mergeCell ref="W9:AA9"/>
    <mergeCell ref="AB9:AG9"/>
    <mergeCell ref="W7:AA7"/>
    <mergeCell ref="T26:W26"/>
    <mergeCell ref="T21:W21"/>
    <mergeCell ref="X21:AA21"/>
    <mergeCell ref="T22:W22"/>
    <mergeCell ref="X22:AA22"/>
    <mergeCell ref="T23:W23"/>
    <mergeCell ref="X23:AA23"/>
    <mergeCell ref="T24:W24"/>
    <mergeCell ref="X24:AA24"/>
    <mergeCell ref="T25:W25"/>
    <mergeCell ref="T16:W16"/>
    <mergeCell ref="X16:AA16"/>
    <mergeCell ref="X26:AA26"/>
    <mergeCell ref="T27:W27"/>
    <mergeCell ref="X27:AA27"/>
    <mergeCell ref="AB26:AG26"/>
    <mergeCell ref="AB27:AG27"/>
    <mergeCell ref="AB24:AG24"/>
    <mergeCell ref="T42:W42"/>
    <mergeCell ref="X42:AA42"/>
    <mergeCell ref="T43:W43"/>
    <mergeCell ref="X43:AA43"/>
    <mergeCell ref="T44:W44"/>
    <mergeCell ref="X44:AA44"/>
    <mergeCell ref="T45:W45"/>
    <mergeCell ref="X45:AA45"/>
    <mergeCell ref="T46:W46"/>
    <mergeCell ref="X46:AA46"/>
    <mergeCell ref="T47:W47"/>
    <mergeCell ref="X47:AA47"/>
    <mergeCell ref="T48:W48"/>
    <mergeCell ref="X48:AA48"/>
    <mergeCell ref="T49:W49"/>
    <mergeCell ref="X49:AA49"/>
    <mergeCell ref="T50:W50"/>
    <mergeCell ref="X50:AA50"/>
    <mergeCell ref="T51:W51"/>
    <mergeCell ref="X51:AA51"/>
    <mergeCell ref="T52:W52"/>
    <mergeCell ref="X52:AA52"/>
    <mergeCell ref="T53:W53"/>
    <mergeCell ref="X53:AA53"/>
    <mergeCell ref="T54:W54"/>
    <mergeCell ref="X54:AA54"/>
    <mergeCell ref="T55:W55"/>
    <mergeCell ref="X55:AA55"/>
    <mergeCell ref="T56:W56"/>
    <mergeCell ref="X56:AA56"/>
    <mergeCell ref="T57:W57"/>
    <mergeCell ref="X57:AA57"/>
    <mergeCell ref="T58:W58"/>
    <mergeCell ref="X58:AA58"/>
    <mergeCell ref="T59:W59"/>
    <mergeCell ref="X59:AA59"/>
    <mergeCell ref="T60:W60"/>
    <mergeCell ref="X60:AA60"/>
    <mergeCell ref="T61:W61"/>
    <mergeCell ref="X61:AA61"/>
    <mergeCell ref="T62:W62"/>
    <mergeCell ref="X62:AA62"/>
    <mergeCell ref="T63:W63"/>
    <mergeCell ref="X63:AA63"/>
    <mergeCell ref="T64:W64"/>
    <mergeCell ref="X64:AA64"/>
    <mergeCell ref="T65:W65"/>
    <mergeCell ref="X65:AA65"/>
    <mergeCell ref="T66:W66"/>
    <mergeCell ref="X66:AA66"/>
    <mergeCell ref="T67:W67"/>
    <mergeCell ref="X67:AA67"/>
    <mergeCell ref="T68:W68"/>
    <mergeCell ref="X68:AA68"/>
    <mergeCell ref="T69:W69"/>
    <mergeCell ref="X69:AA69"/>
    <mergeCell ref="T70:W70"/>
    <mergeCell ref="X70:AA70"/>
    <mergeCell ref="T71:W71"/>
    <mergeCell ref="X71:AA71"/>
    <mergeCell ref="T72:W72"/>
    <mergeCell ref="X72:AA72"/>
    <mergeCell ref="T73:W73"/>
    <mergeCell ref="X73:AA73"/>
    <mergeCell ref="T74:W74"/>
    <mergeCell ref="X74:AA74"/>
    <mergeCell ref="T75:W75"/>
    <mergeCell ref="X75:AA75"/>
    <mergeCell ref="T76:W76"/>
    <mergeCell ref="X76:AA76"/>
    <mergeCell ref="T77:W77"/>
    <mergeCell ref="X77:AA77"/>
    <mergeCell ref="T78:W78"/>
    <mergeCell ref="X78:AA78"/>
    <mergeCell ref="T79:W79"/>
    <mergeCell ref="X79:AA79"/>
    <mergeCell ref="T80:W80"/>
    <mergeCell ref="X80:AA80"/>
    <mergeCell ref="T81:W81"/>
    <mergeCell ref="X81:AA81"/>
    <mergeCell ref="T82:W82"/>
    <mergeCell ref="X82:AA82"/>
    <mergeCell ref="T83:W83"/>
    <mergeCell ref="X83:AA83"/>
    <mergeCell ref="T84:W84"/>
    <mergeCell ref="X84:AA84"/>
    <mergeCell ref="T85:W85"/>
    <mergeCell ref="X85:AA85"/>
    <mergeCell ref="T86:W86"/>
    <mergeCell ref="X86:AA86"/>
    <mergeCell ref="T87:W87"/>
    <mergeCell ref="X87:AA87"/>
    <mergeCell ref="T88:W88"/>
    <mergeCell ref="X88:AA88"/>
    <mergeCell ref="T89:W89"/>
    <mergeCell ref="X89:AA89"/>
    <mergeCell ref="T90:W90"/>
    <mergeCell ref="X90:AA90"/>
    <mergeCell ref="T91:W91"/>
    <mergeCell ref="X91:AA91"/>
    <mergeCell ref="T92:W92"/>
    <mergeCell ref="X92:AA92"/>
    <mergeCell ref="T93:W93"/>
    <mergeCell ref="X93:AA93"/>
    <mergeCell ref="T94:W94"/>
    <mergeCell ref="X94:AA94"/>
    <mergeCell ref="T95:W95"/>
    <mergeCell ref="X95:AA95"/>
    <mergeCell ref="T96:W96"/>
    <mergeCell ref="X96:AA96"/>
    <mergeCell ref="T97:W97"/>
    <mergeCell ref="X97:AA97"/>
    <mergeCell ref="T98:W98"/>
    <mergeCell ref="X98:AA98"/>
    <mergeCell ref="T99:W99"/>
    <mergeCell ref="X99:AA99"/>
    <mergeCell ref="T100:W100"/>
    <mergeCell ref="X100:AA100"/>
    <mergeCell ref="T101:W101"/>
    <mergeCell ref="X101:AA101"/>
    <mergeCell ref="T102:W102"/>
    <mergeCell ref="X102:AA102"/>
    <mergeCell ref="T103:W103"/>
    <mergeCell ref="X103:AA103"/>
    <mergeCell ref="T104:W104"/>
    <mergeCell ref="X104:AA104"/>
    <mergeCell ref="T105:W105"/>
    <mergeCell ref="X105:AA105"/>
    <mergeCell ref="T106:W106"/>
    <mergeCell ref="X106:AA106"/>
    <mergeCell ref="T107:W107"/>
    <mergeCell ref="X107:AA107"/>
    <mergeCell ref="T108:W108"/>
    <mergeCell ref="X108:AA108"/>
    <mergeCell ref="T109:W109"/>
    <mergeCell ref="X109:AA109"/>
    <mergeCell ref="T110:W110"/>
    <mergeCell ref="X110:AA110"/>
    <mergeCell ref="T111:W111"/>
    <mergeCell ref="X111:AA111"/>
    <mergeCell ref="T112:W112"/>
    <mergeCell ref="X112:AA112"/>
    <mergeCell ref="T113:W113"/>
    <mergeCell ref="X113:AA113"/>
    <mergeCell ref="T114:W114"/>
    <mergeCell ref="X114:AA114"/>
    <mergeCell ref="T115:W115"/>
    <mergeCell ref="X115:AA115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83:S83"/>
    <mergeCell ref="R84:S84"/>
    <mergeCell ref="R85:S85"/>
    <mergeCell ref="R86:S86"/>
    <mergeCell ref="R87:S87"/>
    <mergeCell ref="R88:S88"/>
    <mergeCell ref="R89:S89"/>
    <mergeCell ref="R90:S90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101:S101"/>
    <mergeCell ref="R102:S102"/>
    <mergeCell ref="R103:S103"/>
    <mergeCell ref="R104:S104"/>
    <mergeCell ref="R105:S105"/>
    <mergeCell ref="R106:S106"/>
    <mergeCell ref="R107:S107"/>
    <mergeCell ref="R108:S108"/>
    <mergeCell ref="R109:S109"/>
    <mergeCell ref="R110:S110"/>
    <mergeCell ref="R111:S111"/>
    <mergeCell ref="R112:S112"/>
    <mergeCell ref="R113:S113"/>
    <mergeCell ref="R114:S114"/>
    <mergeCell ref="R115:S115"/>
    <mergeCell ref="K34:Q34"/>
    <mergeCell ref="K35:Q35"/>
    <mergeCell ref="K36:Q36"/>
    <mergeCell ref="K37:Q37"/>
    <mergeCell ref="K38:Q38"/>
    <mergeCell ref="K39:Q39"/>
    <mergeCell ref="K40:Q40"/>
    <mergeCell ref="K41:Q41"/>
    <mergeCell ref="K42:Q42"/>
    <mergeCell ref="K43:Q43"/>
    <mergeCell ref="K44:Q44"/>
    <mergeCell ref="K45:Q45"/>
    <mergeCell ref="K46:Q46"/>
    <mergeCell ref="K47:Q47"/>
    <mergeCell ref="K48:Q48"/>
    <mergeCell ref="K49:Q49"/>
    <mergeCell ref="K50:Q50"/>
    <mergeCell ref="K51:Q51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K61:Q61"/>
    <mergeCell ref="K62:Q62"/>
    <mergeCell ref="K63:Q63"/>
    <mergeCell ref="K64:Q64"/>
    <mergeCell ref="K65:Q65"/>
    <mergeCell ref="K66:Q66"/>
    <mergeCell ref="K67:Q67"/>
    <mergeCell ref="K68:Q68"/>
    <mergeCell ref="K69:Q69"/>
    <mergeCell ref="K70:Q70"/>
    <mergeCell ref="K71:Q71"/>
    <mergeCell ref="K72:Q72"/>
    <mergeCell ref="K73:Q73"/>
    <mergeCell ref="K74:Q74"/>
    <mergeCell ref="K75:Q75"/>
    <mergeCell ref="K76:Q76"/>
    <mergeCell ref="K77:Q77"/>
    <mergeCell ref="K78:Q78"/>
    <mergeCell ref="K79:Q79"/>
    <mergeCell ref="K80:Q80"/>
    <mergeCell ref="K81:Q81"/>
    <mergeCell ref="K82:Q82"/>
    <mergeCell ref="K83:Q83"/>
    <mergeCell ref="K84:Q84"/>
    <mergeCell ref="K85:Q85"/>
    <mergeCell ref="K86:Q86"/>
    <mergeCell ref="K87:Q87"/>
    <mergeCell ref="K91:Q91"/>
    <mergeCell ref="K92:Q92"/>
    <mergeCell ref="K93:Q93"/>
    <mergeCell ref="K94:Q94"/>
    <mergeCell ref="K95:Q95"/>
    <mergeCell ref="K96:Q96"/>
    <mergeCell ref="K103:Q103"/>
    <mergeCell ref="K104:Q104"/>
    <mergeCell ref="K114:Q114"/>
    <mergeCell ref="K97:Q97"/>
    <mergeCell ref="K98:Q98"/>
    <mergeCell ref="K99:Q99"/>
    <mergeCell ref="K100:Q100"/>
    <mergeCell ref="K101:Q101"/>
    <mergeCell ref="K102:Q102"/>
    <mergeCell ref="K105:Q105"/>
    <mergeCell ref="A1:B2"/>
    <mergeCell ref="C1:E2"/>
    <mergeCell ref="AB1:AG2"/>
    <mergeCell ref="G1:T1"/>
    <mergeCell ref="F2:T2"/>
    <mergeCell ref="U1:X2"/>
    <mergeCell ref="Y1:AA2"/>
    <mergeCell ref="K115:Q115"/>
    <mergeCell ref="K14:Q15"/>
    <mergeCell ref="R14:S15"/>
    <mergeCell ref="T15:W15"/>
    <mergeCell ref="X15:AA15"/>
    <mergeCell ref="AB14:AG15"/>
    <mergeCell ref="K106:Q106"/>
    <mergeCell ref="K107:Q107"/>
    <mergeCell ref="K108:Q108"/>
    <mergeCell ref="K109:Q109"/>
    <mergeCell ref="K110:Q110"/>
    <mergeCell ref="K111:Q111"/>
    <mergeCell ref="K112:Q112"/>
    <mergeCell ref="K113:Q113"/>
    <mergeCell ref="K88:Q88"/>
    <mergeCell ref="K89:Q89"/>
    <mergeCell ref="K90:Q90"/>
    <mergeCell ref="A43:B43"/>
    <mergeCell ref="C43:J43"/>
    <mergeCell ref="A44:B44"/>
    <mergeCell ref="C44:J44"/>
    <mergeCell ref="A45:B45"/>
    <mergeCell ref="C45:J45"/>
    <mergeCell ref="A46:B46"/>
    <mergeCell ref="C46:J46"/>
    <mergeCell ref="A47:B47"/>
    <mergeCell ref="C47:J47"/>
    <mergeCell ref="A60:B60"/>
    <mergeCell ref="C60:J60"/>
    <mergeCell ref="A61:B61"/>
    <mergeCell ref="C61:J61"/>
    <mergeCell ref="A62:B62"/>
    <mergeCell ref="C62:J62"/>
    <mergeCell ref="A52:B52"/>
    <mergeCell ref="C52:J52"/>
    <mergeCell ref="A53:B53"/>
    <mergeCell ref="C53:J53"/>
    <mergeCell ref="A54:B54"/>
    <mergeCell ref="C54:J54"/>
    <mergeCell ref="A56:B56"/>
    <mergeCell ref="C56:J56"/>
    <mergeCell ref="A57:B57"/>
    <mergeCell ref="C57:J57"/>
    <mergeCell ref="A58:B58"/>
    <mergeCell ref="C58:J58"/>
    <mergeCell ref="A59:B59"/>
    <mergeCell ref="C59:J59"/>
    <mergeCell ref="A76:B76"/>
    <mergeCell ref="C76:J76"/>
    <mergeCell ref="A77:B77"/>
    <mergeCell ref="C77:J77"/>
    <mergeCell ref="A78:B78"/>
    <mergeCell ref="C78:J78"/>
    <mergeCell ref="A68:B68"/>
    <mergeCell ref="C68:J68"/>
    <mergeCell ref="A69:B69"/>
    <mergeCell ref="C69:J69"/>
    <mergeCell ref="A70:B70"/>
    <mergeCell ref="C70:J70"/>
    <mergeCell ref="A71:B71"/>
    <mergeCell ref="C71:J71"/>
    <mergeCell ref="A72:B72"/>
    <mergeCell ref="C72:J72"/>
    <mergeCell ref="A73:B73"/>
    <mergeCell ref="C73:J73"/>
    <mergeCell ref="A74:B74"/>
    <mergeCell ref="C74:J74"/>
    <mergeCell ref="A75:B75"/>
    <mergeCell ref="C75:J75"/>
    <mergeCell ref="A97:B97"/>
    <mergeCell ref="C97:J97"/>
    <mergeCell ref="A98:B98"/>
    <mergeCell ref="C98:J98"/>
    <mergeCell ref="A99:B99"/>
    <mergeCell ref="C99:J99"/>
    <mergeCell ref="A89:B89"/>
    <mergeCell ref="C89:J89"/>
    <mergeCell ref="A90:B90"/>
    <mergeCell ref="C90:J90"/>
    <mergeCell ref="A91:B91"/>
    <mergeCell ref="C91:J91"/>
    <mergeCell ref="A92:B92"/>
    <mergeCell ref="C92:J92"/>
    <mergeCell ref="A93:B93"/>
    <mergeCell ref="C93:J93"/>
    <mergeCell ref="A94:B94"/>
    <mergeCell ref="C94:J94"/>
    <mergeCell ref="A95:B95"/>
    <mergeCell ref="C95:J95"/>
    <mergeCell ref="A96:B96"/>
    <mergeCell ref="C96:J96"/>
    <mergeCell ref="A42:B42"/>
    <mergeCell ref="C42:J42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A25:B25"/>
    <mergeCell ref="C25:J25"/>
    <mergeCell ref="A38:B38"/>
    <mergeCell ref="C38:J38"/>
    <mergeCell ref="A39:B39"/>
    <mergeCell ref="C39:J39"/>
    <mergeCell ref="A40:B40"/>
    <mergeCell ref="C40:J40"/>
    <mergeCell ref="A41:B41"/>
    <mergeCell ref="C41:J41"/>
    <mergeCell ref="C33:J33"/>
    <mergeCell ref="A34:B34"/>
    <mergeCell ref="C34:J34"/>
    <mergeCell ref="A35:B35"/>
    <mergeCell ref="C35:J35"/>
    <mergeCell ref="A36:B36"/>
    <mergeCell ref="C36:J36"/>
    <mergeCell ref="A37:B37"/>
    <mergeCell ref="C37:J37"/>
    <mergeCell ref="A20:B20"/>
    <mergeCell ref="C20:J20"/>
    <mergeCell ref="A21:B21"/>
    <mergeCell ref="C21:J21"/>
    <mergeCell ref="A22:B22"/>
    <mergeCell ref="C22:J22"/>
    <mergeCell ref="A23:B23"/>
    <mergeCell ref="C23:J23"/>
    <mergeCell ref="A24:B24"/>
    <mergeCell ref="C24:J24"/>
    <mergeCell ref="C14:J15"/>
    <mergeCell ref="A14:B15"/>
    <mergeCell ref="C16:J16"/>
    <mergeCell ref="A16:B16"/>
    <mergeCell ref="A17:B17"/>
    <mergeCell ref="C17:J17"/>
    <mergeCell ref="A18:B18"/>
    <mergeCell ref="C18:J18"/>
    <mergeCell ref="A19:B19"/>
    <mergeCell ref="C19:J19"/>
    <mergeCell ref="A48:B48"/>
    <mergeCell ref="C48:J48"/>
    <mergeCell ref="A49:B49"/>
    <mergeCell ref="C49:J49"/>
    <mergeCell ref="A50:B50"/>
    <mergeCell ref="C50:J50"/>
    <mergeCell ref="A51:B51"/>
    <mergeCell ref="C51:J51"/>
    <mergeCell ref="A55:B55"/>
    <mergeCell ref="C55:J55"/>
    <mergeCell ref="A63:B63"/>
    <mergeCell ref="C63:J63"/>
    <mergeCell ref="A64:B64"/>
    <mergeCell ref="C64:J64"/>
    <mergeCell ref="A65:B65"/>
    <mergeCell ref="C65:J65"/>
    <mergeCell ref="A66:B66"/>
    <mergeCell ref="C66:J66"/>
    <mergeCell ref="A67:B67"/>
    <mergeCell ref="C67:J67"/>
    <mergeCell ref="A79:B79"/>
    <mergeCell ref="C79:J79"/>
    <mergeCell ref="A80:B80"/>
    <mergeCell ref="C80:J80"/>
    <mergeCell ref="A81:B81"/>
    <mergeCell ref="C81:J81"/>
    <mergeCell ref="A82:B82"/>
    <mergeCell ref="C82:J82"/>
    <mergeCell ref="A83:B83"/>
    <mergeCell ref="C83:J83"/>
    <mergeCell ref="A84:B84"/>
    <mergeCell ref="C84:J84"/>
    <mergeCell ref="A85:B85"/>
    <mergeCell ref="C85:J85"/>
    <mergeCell ref="A86:B86"/>
    <mergeCell ref="C86:J86"/>
    <mergeCell ref="A87:B87"/>
    <mergeCell ref="C87:J87"/>
    <mergeCell ref="A88:B88"/>
    <mergeCell ref="C88:J88"/>
    <mergeCell ref="A100:B100"/>
    <mergeCell ref="C100:J100"/>
    <mergeCell ref="A101:B101"/>
    <mergeCell ref="C101:J101"/>
    <mergeCell ref="A102:B102"/>
    <mergeCell ref="C102:J102"/>
    <mergeCell ref="A103:B103"/>
    <mergeCell ref="C103:J103"/>
    <mergeCell ref="A104:B104"/>
    <mergeCell ref="C104:J104"/>
    <mergeCell ref="A105:B105"/>
    <mergeCell ref="C105:J105"/>
    <mergeCell ref="A106:B106"/>
    <mergeCell ref="C106:J106"/>
    <mergeCell ref="A107:B107"/>
    <mergeCell ref="C107:J107"/>
    <mergeCell ref="A108:B108"/>
    <mergeCell ref="C108:J108"/>
    <mergeCell ref="A109:B109"/>
    <mergeCell ref="C109:J109"/>
    <mergeCell ref="A115:B115"/>
    <mergeCell ref="C115:J115"/>
    <mergeCell ref="A110:B110"/>
    <mergeCell ref="C110:J110"/>
    <mergeCell ref="A111:B111"/>
    <mergeCell ref="C111:J111"/>
    <mergeCell ref="A112:B112"/>
    <mergeCell ref="C112:J112"/>
    <mergeCell ref="A113:B113"/>
    <mergeCell ref="C113:J113"/>
    <mergeCell ref="A114:B114"/>
    <mergeCell ref="C114:J114"/>
  </mergeCells>
  <phoneticPr fontId="1"/>
  <conditionalFormatting sqref="C16:C115">
    <cfRule type="notContainsBlanks" dxfId="21" priority="1">
      <formula>LEN(TRIM(C16))&gt;0</formula>
    </cfRule>
    <cfRule type="containsBlanks" dxfId="20" priority="2">
      <formula>LEN(TRIM(C16))=0</formula>
    </cfRule>
  </conditionalFormatting>
  <conditionalFormatting sqref="E3:O3 X3:AG3 E4:M4 R4 V4 Z4 AD4:AE4 G5:M6 O5:O6 V5:AG6 F8:AG9 U11:AC12">
    <cfRule type="notContainsBlanks" dxfId="19" priority="23">
      <formula>LEN(TRIM(E3))&gt;0</formula>
    </cfRule>
    <cfRule type="containsBlanks" dxfId="18" priority="24">
      <formula>LEN(TRIM(E3))=0</formula>
    </cfRule>
  </conditionalFormatting>
  <conditionalFormatting sqref="K16:AA115">
    <cfRule type="notContainsBlanks" dxfId="17" priority="5">
      <formula>LEN(TRIM(K16))&gt;0</formula>
    </cfRule>
    <cfRule type="containsBlanks" dxfId="16" priority="6">
      <formula>LEN(TRIM(K16))=0</formula>
    </cfRule>
  </conditionalFormatting>
  <conditionalFormatting sqref="U1:X2">
    <cfRule type="notContainsBlanks" dxfId="15" priority="25">
      <formula>LEN(TRIM(U1))&gt;0</formula>
    </cfRule>
    <cfRule type="containsBlanks" dxfId="14" priority="26">
      <formula>LEN(TRIM(U1))=0</formula>
    </cfRule>
  </conditionalFormatting>
  <dataValidations xWindow="458" yWindow="406" count="5">
    <dataValidation imeMode="halfAlpha" allowBlank="1" showInputMessage="1" showErrorMessage="1" sqref="X3 V6 V5:AG5" xr:uid="{00000000-0002-0000-0000-000000000000}"/>
    <dataValidation type="list" allowBlank="1" showInputMessage="1" showErrorMessage="1" sqref="O5:O6" xr:uid="{00000000-0002-0000-0000-000001000000}">
      <formula1>"1,2,3,4"</formula1>
    </dataValidation>
    <dataValidation type="list" allowBlank="1" showInputMessage="1" showErrorMessage="1" sqref="R16:S115" xr:uid="{00000000-0002-0000-0000-000002000000}">
      <formula1>"3,2,1,小6"</formula1>
    </dataValidation>
    <dataValidation type="list" allowBlank="1" showInputMessage="1" showErrorMessage="1" sqref="T16:AA115" xr:uid="{00000000-0002-0000-0000-000003000000}">
      <formula1>$V$123</formula1>
    </dataValidation>
    <dataValidation type="whole" allowBlank="1" showInputMessage="1" showErrorMessage="1" sqref="AJ16" xr:uid="{00000000-0002-0000-0000-000004000000}">
      <formula1>0</formula1>
      <formula2>11</formula2>
    </dataValidation>
  </dataValidations>
  <printOptions horizontalCentered="1" verticalCentered="1"/>
  <pageMargins left="0.78740157480314965" right="0.78740157480314965" top="0.78740157480314965" bottom="0.78740157480314965" header="0" footer="0.51181102362204722"/>
  <pageSetup paperSize="9" scale="95" orientation="portrait" horizontalDpi="4294967293" r:id="rId1"/>
  <headerFooter alignWithMargins="0"/>
  <rowBreaks count="1" manualBreakCount="1">
    <brk id="78" max="32" man="1"/>
  </row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458" yWindow="406" count="1">
        <x14:dataValidation type="list" allowBlank="1" showInputMessage="1" showErrorMessage="1" xr:uid="{00000000-0002-0000-0000-000005000000}">
          <x14:formula1>
            <xm:f>Sheet1!$A$1:$A$4</xm:f>
          </x14:formula1>
          <xm:sqref>U1:X2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  <pageSetUpPr autoPageBreaks="0" fitToPage="1"/>
  </sheetPr>
  <dimension ref="A1:S54"/>
  <sheetViews>
    <sheetView showGridLines="0" showZeros="0" showOutlineSymbols="0" view="pageBreakPreview" topLeftCell="A37" zoomScale="85" zoomScaleNormal="100" zoomScaleSheetLayoutView="85" workbookViewId="0">
      <selection activeCell="F47" sqref="F47:J47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90">
        <f>申込書!A1</f>
        <v>2025</v>
      </c>
      <c r="B1" s="90"/>
      <c r="C1" s="90" t="s">
        <v>46</v>
      </c>
      <c r="D1" s="90"/>
      <c r="E1" s="197" t="s">
        <v>48</v>
      </c>
      <c r="F1" s="197"/>
      <c r="G1" s="197"/>
      <c r="H1" s="197"/>
      <c r="I1" s="197"/>
      <c r="J1" s="197"/>
      <c r="K1" s="197"/>
      <c r="L1" s="195"/>
      <c r="M1" s="195"/>
      <c r="N1" s="90" t="s">
        <v>56</v>
      </c>
      <c r="O1" s="90"/>
      <c r="P1" s="193" t="s">
        <v>76</v>
      </c>
      <c r="Q1" s="193"/>
      <c r="R1" s="193"/>
      <c r="S1" s="193"/>
    </row>
    <row r="2" spans="1:19" ht="13.5" customHeight="1" thickBot="1">
      <c r="A2" s="91"/>
      <c r="B2" s="91"/>
      <c r="C2" s="91"/>
      <c r="D2" s="91"/>
      <c r="E2" s="198" t="s">
        <v>47</v>
      </c>
      <c r="F2" s="198"/>
      <c r="G2" s="198"/>
      <c r="H2" s="198"/>
      <c r="I2" s="198"/>
      <c r="J2" s="198"/>
      <c r="K2" s="198"/>
      <c r="L2" s="196"/>
      <c r="M2" s="196"/>
      <c r="N2" s="91"/>
      <c r="O2" s="91"/>
      <c r="P2" s="194"/>
      <c r="Q2" s="194"/>
      <c r="R2" s="194"/>
      <c r="S2" s="194"/>
    </row>
    <row r="3" spans="1:19" ht="15.9" customHeight="1" thickBot="1">
      <c r="A3" s="199" t="s">
        <v>0</v>
      </c>
      <c r="B3" s="181"/>
      <c r="C3" s="200"/>
      <c r="D3" s="180">
        <f>申込書!$E$3</f>
        <v>0</v>
      </c>
      <c r="E3" s="181"/>
      <c r="F3" s="181"/>
      <c r="G3" s="181"/>
      <c r="H3" s="181"/>
      <c r="I3" s="181"/>
      <c r="J3" s="181"/>
      <c r="K3" s="207" t="s">
        <v>23</v>
      </c>
      <c r="L3" s="148"/>
      <c r="M3" s="208"/>
      <c r="N3" s="147">
        <f>申込書!$E$4</f>
        <v>0</v>
      </c>
      <c r="O3" s="148"/>
      <c r="P3" s="148"/>
      <c r="Q3" s="148"/>
      <c r="R3" s="148"/>
      <c r="S3" s="209"/>
    </row>
    <row r="4" spans="1:19" ht="15.9" customHeight="1">
      <c r="A4" s="201" t="s">
        <v>21</v>
      </c>
      <c r="B4" s="204" t="s">
        <v>22</v>
      </c>
      <c r="C4" s="205"/>
      <c r="D4" s="206"/>
      <c r="E4" s="214">
        <f>申込書!$F$8</f>
        <v>0</v>
      </c>
      <c r="F4" s="166"/>
      <c r="G4" s="182"/>
      <c r="H4" s="165">
        <f>申込書!$F$9</f>
        <v>0</v>
      </c>
      <c r="I4" s="166"/>
      <c r="J4" s="167"/>
      <c r="K4" s="183" t="s">
        <v>24</v>
      </c>
      <c r="L4" s="184"/>
      <c r="M4" s="185"/>
      <c r="N4" s="115">
        <f>申込書!R4</f>
        <v>0</v>
      </c>
      <c r="O4" s="116"/>
      <c r="P4" s="116"/>
      <c r="Q4" s="215">
        <f>申込書!V4</f>
        <v>0</v>
      </c>
      <c r="R4" s="116"/>
      <c r="S4" s="152"/>
    </row>
    <row r="5" spans="1:19" ht="15.9" customHeight="1">
      <c r="A5" s="202"/>
      <c r="B5" s="177" t="s">
        <v>141</v>
      </c>
      <c r="C5" s="178"/>
      <c r="D5" s="179"/>
      <c r="E5" s="77" t="str">
        <f>IF(A9="","",VLOOKUP(A9,申込書!$A$16:$AA$115,3,FALSE))</f>
        <v/>
      </c>
      <c r="F5" s="95"/>
      <c r="G5" s="78"/>
      <c r="H5" s="94">
        <f>申込書!$J$9</f>
        <v>0</v>
      </c>
      <c r="I5" s="95"/>
      <c r="J5" s="189"/>
      <c r="K5" s="186"/>
      <c r="L5" s="187"/>
      <c r="M5" s="188"/>
      <c r="N5" s="115">
        <f>申込書!Z4</f>
        <v>0</v>
      </c>
      <c r="O5" s="116"/>
      <c r="P5" s="116"/>
      <c r="Q5" s="215">
        <f>申込書!AD4</f>
        <v>0</v>
      </c>
      <c r="R5" s="116"/>
      <c r="S5" s="152"/>
    </row>
    <row r="6" spans="1:19" ht="15.9" customHeight="1">
      <c r="A6" s="202"/>
      <c r="B6" s="177" t="s">
        <v>41</v>
      </c>
      <c r="C6" s="178"/>
      <c r="D6" s="179"/>
      <c r="E6" s="77">
        <f>申込書!$N$8</f>
        <v>0</v>
      </c>
      <c r="F6" s="95"/>
      <c r="G6" s="78"/>
      <c r="H6" s="94">
        <f>申込書!$N$9</f>
        <v>0</v>
      </c>
      <c r="I6" s="95"/>
      <c r="J6" s="189"/>
      <c r="K6" s="210" t="s">
        <v>26</v>
      </c>
      <c r="L6" s="116"/>
      <c r="M6" s="117"/>
      <c r="N6" s="131"/>
      <c r="O6" s="119"/>
      <c r="P6" s="119"/>
      <c r="Q6" s="119"/>
      <c r="R6" s="119"/>
      <c r="S6" s="134"/>
    </row>
    <row r="7" spans="1:19" ht="15.9" customHeight="1" thickBot="1">
      <c r="A7" s="203"/>
      <c r="B7" s="219" t="s">
        <v>25</v>
      </c>
      <c r="C7" s="220"/>
      <c r="D7" s="221"/>
      <c r="E7" s="216">
        <f>申込書!$R$8</f>
        <v>0</v>
      </c>
      <c r="F7" s="217"/>
      <c r="G7" s="218"/>
      <c r="H7" s="222">
        <f>申込書!$R$9</f>
        <v>0</v>
      </c>
      <c r="I7" s="217"/>
      <c r="J7" s="223"/>
      <c r="K7" s="211" t="s">
        <v>35</v>
      </c>
      <c r="L7" s="212"/>
      <c r="M7" s="213"/>
      <c r="N7" s="190"/>
      <c r="O7" s="191"/>
      <c r="P7" s="191"/>
      <c r="Q7" s="191"/>
      <c r="R7" s="191"/>
      <c r="S7" s="192"/>
    </row>
    <row r="8" spans="1:19" s="3" customFormat="1" ht="15" customHeight="1">
      <c r="A8" s="72" t="s">
        <v>120</v>
      </c>
      <c r="B8" s="34" t="s">
        <v>51</v>
      </c>
      <c r="C8" s="85" t="s">
        <v>19</v>
      </c>
      <c r="D8" s="86"/>
      <c r="E8" s="87"/>
      <c r="F8" s="165" t="s">
        <v>13</v>
      </c>
      <c r="G8" s="166"/>
      <c r="H8" s="166"/>
      <c r="I8" s="166"/>
      <c r="J8" s="182"/>
      <c r="K8" s="58" t="s">
        <v>27</v>
      </c>
      <c r="L8" s="58" t="s">
        <v>28</v>
      </c>
      <c r="M8" s="162" t="s">
        <v>115</v>
      </c>
      <c r="N8" s="163"/>
      <c r="O8" s="163"/>
      <c r="P8" s="164"/>
      <c r="Q8" s="165" t="s">
        <v>29</v>
      </c>
      <c r="R8" s="166"/>
      <c r="S8" s="167"/>
    </row>
    <row r="9" spans="1:19" s="3" customFormat="1" ht="15" customHeight="1">
      <c r="A9" s="73"/>
      <c r="B9" s="70"/>
      <c r="C9" s="79" t="s">
        <v>33</v>
      </c>
      <c r="D9" s="80"/>
      <c r="E9" s="80"/>
      <c r="F9" s="94" t="str">
        <f>IF(A9="","",VLOOKUP(A9,申込書!$A$16:$AA$115,3,FALSE))</f>
        <v/>
      </c>
      <c r="G9" s="95"/>
      <c r="H9" s="95"/>
      <c r="I9" s="95"/>
      <c r="J9" s="78"/>
      <c r="K9" s="57"/>
      <c r="L9" s="57"/>
      <c r="M9" s="62"/>
      <c r="N9" s="64" t="s">
        <v>114</v>
      </c>
      <c r="O9" s="65" t="s">
        <v>119</v>
      </c>
      <c r="P9" s="63"/>
      <c r="Q9" s="79" t="str">
        <f>IF(A9="","",VLOOKUP(A9,申込書!$A$16:$AG$115,27,TRUE))</f>
        <v/>
      </c>
      <c r="R9" s="80"/>
      <c r="S9" s="161"/>
    </row>
    <row r="10" spans="1:19" s="3" customFormat="1" ht="15" customHeight="1">
      <c r="A10" s="73"/>
      <c r="B10" s="70"/>
      <c r="C10" s="79" t="s">
        <v>33</v>
      </c>
      <c r="D10" s="80"/>
      <c r="E10" s="80"/>
      <c r="F10" s="94" t="str">
        <f>IF(A10="","",VLOOKUP(A10,申込書!$A$16:$AA$115,3,FALSE))</f>
        <v/>
      </c>
      <c r="G10" s="95"/>
      <c r="H10" s="95"/>
      <c r="I10" s="95"/>
      <c r="J10" s="78"/>
      <c r="K10" s="57"/>
      <c r="L10" s="57"/>
      <c r="M10" s="62"/>
      <c r="N10" s="64" t="s">
        <v>114</v>
      </c>
      <c r="O10" s="65" t="s">
        <v>119</v>
      </c>
      <c r="P10" s="63"/>
      <c r="Q10" s="79" t="str">
        <f>IF(B10="","",VLOOKUP(B10,申込書!$B$16:$AG$115,27,TRUE))</f>
        <v/>
      </c>
      <c r="R10" s="80"/>
      <c r="S10" s="161"/>
    </row>
    <row r="11" spans="1:19" s="3" customFormat="1" ht="15" customHeight="1">
      <c r="A11" s="73"/>
      <c r="B11" s="70"/>
      <c r="C11" s="79" t="s">
        <v>33</v>
      </c>
      <c r="D11" s="80"/>
      <c r="E11" s="80"/>
      <c r="F11" s="94" t="str">
        <f>IF(A11="","",VLOOKUP(A11,申込書!$A$16:$AA$115,3,FALSE))</f>
        <v/>
      </c>
      <c r="G11" s="95"/>
      <c r="H11" s="95"/>
      <c r="I11" s="95"/>
      <c r="J11" s="78"/>
      <c r="K11" s="57"/>
      <c r="L11" s="57"/>
      <c r="M11" s="62"/>
      <c r="N11" s="64" t="s">
        <v>114</v>
      </c>
      <c r="O11" s="65" t="s">
        <v>119</v>
      </c>
      <c r="P11" s="63"/>
      <c r="Q11" s="79" t="str">
        <f>IF(B11="","",VLOOKUP(B11,申込書!$B$16:$AG$115,27,TRUE))</f>
        <v/>
      </c>
      <c r="R11" s="80"/>
      <c r="S11" s="161"/>
    </row>
    <row r="12" spans="1:19" s="3" customFormat="1" ht="15" customHeight="1">
      <c r="A12" s="73"/>
      <c r="B12" s="70"/>
      <c r="C12" s="79" t="s">
        <v>33</v>
      </c>
      <c r="D12" s="80"/>
      <c r="E12" s="80"/>
      <c r="F12" s="94" t="str">
        <f>IF(A12="","",VLOOKUP(A12,申込書!$A$16:$AA$115,3,FALSE))</f>
        <v/>
      </c>
      <c r="G12" s="95"/>
      <c r="H12" s="95"/>
      <c r="I12" s="95"/>
      <c r="J12" s="78"/>
      <c r="K12" s="57"/>
      <c r="L12" s="57"/>
      <c r="M12" s="62"/>
      <c r="N12" s="64" t="s">
        <v>114</v>
      </c>
      <c r="O12" s="65" t="s">
        <v>119</v>
      </c>
      <c r="P12" s="63"/>
      <c r="Q12" s="79" t="str">
        <f>IF(B12="","",VLOOKUP(B12,申込書!$B$16:$AG$115,27,TRUE))</f>
        <v/>
      </c>
      <c r="R12" s="80"/>
      <c r="S12" s="161"/>
    </row>
    <row r="13" spans="1:19" s="3" customFormat="1" ht="15" customHeight="1">
      <c r="A13" s="73"/>
      <c r="B13" s="70"/>
      <c r="C13" s="79" t="s">
        <v>33</v>
      </c>
      <c r="D13" s="80"/>
      <c r="E13" s="80"/>
      <c r="F13" s="94" t="str">
        <f>IF(A13="","",VLOOKUP(A13,申込書!$A$16:$AA$115,3,FALSE))</f>
        <v/>
      </c>
      <c r="G13" s="95"/>
      <c r="H13" s="95"/>
      <c r="I13" s="95"/>
      <c r="J13" s="78"/>
      <c r="K13" s="57"/>
      <c r="L13" s="57"/>
      <c r="M13" s="62"/>
      <c r="N13" s="64" t="s">
        <v>114</v>
      </c>
      <c r="O13" s="65" t="s">
        <v>119</v>
      </c>
      <c r="P13" s="63"/>
      <c r="Q13" s="79" t="str">
        <f>IF(B13="","",VLOOKUP(B13,申込書!$B$16:$AG$115,27,TRUE))</f>
        <v/>
      </c>
      <c r="R13" s="80"/>
      <c r="S13" s="161"/>
    </row>
    <row r="14" spans="1:19" s="3" customFormat="1" ht="15" customHeight="1">
      <c r="A14" s="73"/>
      <c r="B14" s="70"/>
      <c r="C14" s="79" t="s">
        <v>33</v>
      </c>
      <c r="D14" s="80"/>
      <c r="E14" s="80"/>
      <c r="F14" s="94" t="str">
        <f>IF(A14="","",VLOOKUP(A14,申込書!$A$16:$AA$115,3,FALSE))</f>
        <v/>
      </c>
      <c r="G14" s="95"/>
      <c r="H14" s="95"/>
      <c r="I14" s="95"/>
      <c r="J14" s="78"/>
      <c r="K14" s="57"/>
      <c r="L14" s="57"/>
      <c r="M14" s="62"/>
      <c r="N14" s="64" t="s">
        <v>114</v>
      </c>
      <c r="O14" s="65" t="s">
        <v>119</v>
      </c>
      <c r="P14" s="63"/>
      <c r="Q14" s="79" t="str">
        <f>IF(B14="","",VLOOKUP(B14,申込書!$B$16:$AG$115,27,TRUE))</f>
        <v/>
      </c>
      <c r="R14" s="80"/>
      <c r="S14" s="161"/>
    </row>
    <row r="15" spans="1:19" s="3" customFormat="1" ht="15" customHeight="1">
      <c r="A15" s="73"/>
      <c r="B15" s="70"/>
      <c r="C15" s="79" t="s">
        <v>33</v>
      </c>
      <c r="D15" s="80"/>
      <c r="E15" s="80"/>
      <c r="F15" s="94" t="str">
        <f>IF(A15="","",VLOOKUP(A15,申込書!$A$16:$AA$115,3,FALSE))</f>
        <v/>
      </c>
      <c r="G15" s="95"/>
      <c r="H15" s="95"/>
      <c r="I15" s="95"/>
      <c r="J15" s="78"/>
      <c r="K15" s="57"/>
      <c r="L15" s="57"/>
      <c r="M15" s="62"/>
      <c r="N15" s="64" t="s">
        <v>114</v>
      </c>
      <c r="O15" s="65" t="s">
        <v>119</v>
      </c>
      <c r="P15" s="63"/>
      <c r="Q15" s="79" t="str">
        <f>IF(B15="","",VLOOKUP(B15,申込書!$B$16:$AG$115,27,TRUE))</f>
        <v/>
      </c>
      <c r="R15" s="80"/>
      <c r="S15" s="161"/>
    </row>
    <row r="16" spans="1:19" s="3" customFormat="1" ht="15" customHeight="1">
      <c r="A16" s="73"/>
      <c r="B16" s="70"/>
      <c r="C16" s="79" t="s">
        <v>33</v>
      </c>
      <c r="D16" s="80"/>
      <c r="E16" s="80"/>
      <c r="F16" s="94" t="str">
        <f>IF(A16="","",VLOOKUP(A16,申込書!$A$16:$AA$115,3,FALSE))</f>
        <v/>
      </c>
      <c r="G16" s="95"/>
      <c r="H16" s="95"/>
      <c r="I16" s="95"/>
      <c r="J16" s="78"/>
      <c r="K16" s="57"/>
      <c r="L16" s="57"/>
      <c r="M16" s="62"/>
      <c r="N16" s="64" t="s">
        <v>114</v>
      </c>
      <c r="O16" s="65" t="s">
        <v>119</v>
      </c>
      <c r="P16" s="63"/>
      <c r="Q16" s="79" t="str">
        <f>IF(B16="","",VLOOKUP(B16,申込書!$B$16:$AG$115,27,TRUE))</f>
        <v/>
      </c>
      <c r="R16" s="80"/>
      <c r="S16" s="161"/>
    </row>
    <row r="17" spans="1:19" s="3" customFormat="1" ht="15" customHeight="1">
      <c r="A17" s="73"/>
      <c r="B17" s="70"/>
      <c r="C17" s="79" t="s">
        <v>33</v>
      </c>
      <c r="D17" s="80"/>
      <c r="E17" s="80"/>
      <c r="F17" s="94" t="str">
        <f>IF(A17="","",VLOOKUP(A17,申込書!$A$16:$AA$115,3,FALSE))</f>
        <v/>
      </c>
      <c r="G17" s="95"/>
      <c r="H17" s="95"/>
      <c r="I17" s="95"/>
      <c r="J17" s="78"/>
      <c r="K17" s="57"/>
      <c r="L17" s="57"/>
      <c r="M17" s="62"/>
      <c r="N17" s="64" t="s">
        <v>114</v>
      </c>
      <c r="O17" s="65" t="s">
        <v>119</v>
      </c>
      <c r="P17" s="63"/>
      <c r="Q17" s="79" t="str">
        <f>IF(B17="","",VLOOKUP(B17,申込書!$B$16:$AG$115,27,TRUE))</f>
        <v/>
      </c>
      <c r="R17" s="80"/>
      <c r="S17" s="161"/>
    </row>
    <row r="18" spans="1:19" s="3" customFormat="1" ht="15" customHeight="1">
      <c r="A18" s="73"/>
      <c r="B18" s="70"/>
      <c r="C18" s="79" t="s">
        <v>33</v>
      </c>
      <c r="D18" s="80"/>
      <c r="E18" s="80"/>
      <c r="F18" s="94" t="str">
        <f>IF(A18="","",VLOOKUP(A18,申込書!$A$16:$AA$115,3,FALSE))</f>
        <v/>
      </c>
      <c r="G18" s="95"/>
      <c r="H18" s="95"/>
      <c r="I18" s="95"/>
      <c r="J18" s="78"/>
      <c r="K18" s="57"/>
      <c r="L18" s="57"/>
      <c r="M18" s="62"/>
      <c r="N18" s="64" t="s">
        <v>114</v>
      </c>
      <c r="O18" s="65" t="s">
        <v>119</v>
      </c>
      <c r="P18" s="63"/>
      <c r="Q18" s="79" t="str">
        <f>IF(B18="","",VLOOKUP(B18,申込書!$B$16:$AG$115,27,TRUE))</f>
        <v/>
      </c>
      <c r="R18" s="80"/>
      <c r="S18" s="161"/>
    </row>
    <row r="19" spans="1:19" s="3" customFormat="1" ht="15" customHeight="1">
      <c r="A19" s="73"/>
      <c r="B19" s="70"/>
      <c r="C19" s="79" t="s">
        <v>33</v>
      </c>
      <c r="D19" s="80"/>
      <c r="E19" s="80"/>
      <c r="F19" s="94" t="str">
        <f>IF(A19="","",VLOOKUP(A19,申込書!$A$16:$AA$115,3,FALSE))</f>
        <v/>
      </c>
      <c r="G19" s="95"/>
      <c r="H19" s="95"/>
      <c r="I19" s="95"/>
      <c r="J19" s="78"/>
      <c r="K19" s="57"/>
      <c r="L19" s="57"/>
      <c r="M19" s="62"/>
      <c r="N19" s="64" t="s">
        <v>114</v>
      </c>
      <c r="O19" s="65" t="s">
        <v>119</v>
      </c>
      <c r="P19" s="63"/>
      <c r="Q19" s="79" t="str">
        <f>IF(B19="","",VLOOKUP(B19,申込書!$B$16:$AG$115,27,TRUE))</f>
        <v/>
      </c>
      <c r="R19" s="80"/>
      <c r="S19" s="161"/>
    </row>
    <row r="20" spans="1:19" s="3" customFormat="1" ht="15" customHeight="1">
      <c r="A20" s="73"/>
      <c r="B20" s="70"/>
      <c r="C20" s="79" t="s">
        <v>33</v>
      </c>
      <c r="D20" s="80"/>
      <c r="E20" s="80"/>
      <c r="F20" s="94" t="str">
        <f>IF(A20="","",VLOOKUP(A20,申込書!$A$16:$AA$115,3,FALSE))</f>
        <v/>
      </c>
      <c r="G20" s="95"/>
      <c r="H20" s="95"/>
      <c r="I20" s="95"/>
      <c r="J20" s="78"/>
      <c r="K20" s="57"/>
      <c r="L20" s="57"/>
      <c r="M20" s="62"/>
      <c r="N20" s="64" t="s">
        <v>114</v>
      </c>
      <c r="O20" s="65" t="s">
        <v>119</v>
      </c>
      <c r="P20" s="63"/>
      <c r="Q20" s="79" t="str">
        <f>IF(B20="","",VLOOKUP(B20,申込書!$B$16:$AG$115,27,TRUE))</f>
        <v/>
      </c>
      <c r="R20" s="80"/>
      <c r="S20" s="161"/>
    </row>
    <row r="21" spans="1:19" s="3" customFormat="1" ht="15" customHeight="1">
      <c r="A21" s="73"/>
      <c r="B21" s="70"/>
      <c r="C21" s="79" t="s">
        <v>33</v>
      </c>
      <c r="D21" s="80"/>
      <c r="E21" s="80"/>
      <c r="F21" s="94" t="str">
        <f>IF(A21="","",VLOOKUP(A21,申込書!$A$16:$AA$115,3,FALSE))</f>
        <v/>
      </c>
      <c r="G21" s="95"/>
      <c r="H21" s="95"/>
      <c r="I21" s="95"/>
      <c r="J21" s="78"/>
      <c r="K21" s="57"/>
      <c r="L21" s="57"/>
      <c r="M21" s="62"/>
      <c r="N21" s="64" t="s">
        <v>114</v>
      </c>
      <c r="O21" s="65" t="s">
        <v>119</v>
      </c>
      <c r="P21" s="63"/>
      <c r="Q21" s="79" t="str">
        <f>IF(B21="","",VLOOKUP(B21,申込書!$B$16:$AG$115,27,TRUE))</f>
        <v/>
      </c>
      <c r="R21" s="80"/>
      <c r="S21" s="161"/>
    </row>
    <row r="22" spans="1:19" s="3" customFormat="1" ht="15" customHeight="1">
      <c r="A22" s="73"/>
      <c r="B22" s="70"/>
      <c r="C22" s="79" t="s">
        <v>33</v>
      </c>
      <c r="D22" s="80"/>
      <c r="E22" s="80"/>
      <c r="F22" s="94" t="str">
        <f>IF(A22="","",VLOOKUP(A22,申込書!$A$16:$AA$115,3,FALSE))</f>
        <v/>
      </c>
      <c r="G22" s="95"/>
      <c r="H22" s="95"/>
      <c r="I22" s="95"/>
      <c r="J22" s="78"/>
      <c r="K22" s="57"/>
      <c r="L22" s="57"/>
      <c r="M22" s="62"/>
      <c r="N22" s="64" t="s">
        <v>114</v>
      </c>
      <c r="O22" s="65" t="s">
        <v>119</v>
      </c>
      <c r="P22" s="63"/>
      <c r="Q22" s="79" t="str">
        <f>IF(B22="","",VLOOKUP(B22,申込書!$B$16:$AG$115,27,TRUE))</f>
        <v/>
      </c>
      <c r="R22" s="80"/>
      <c r="S22" s="161"/>
    </row>
    <row r="23" spans="1:19" s="3" customFormat="1" ht="15" customHeight="1">
      <c r="A23" s="73"/>
      <c r="B23" s="70"/>
      <c r="C23" s="79" t="s">
        <v>33</v>
      </c>
      <c r="D23" s="80"/>
      <c r="E23" s="80"/>
      <c r="F23" s="94" t="str">
        <f>IF(A23="","",VLOOKUP(A23,申込書!$A$16:$AA$115,3,FALSE))</f>
        <v/>
      </c>
      <c r="G23" s="95"/>
      <c r="H23" s="95"/>
      <c r="I23" s="95"/>
      <c r="J23" s="78"/>
      <c r="K23" s="57"/>
      <c r="L23" s="57"/>
      <c r="M23" s="62"/>
      <c r="N23" s="64" t="s">
        <v>114</v>
      </c>
      <c r="O23" s="65" t="s">
        <v>119</v>
      </c>
      <c r="P23" s="63"/>
      <c r="Q23" s="79" t="str">
        <f>IF(B23="","",VLOOKUP(B23,申込書!$B$16:$AG$115,27,TRUE))</f>
        <v/>
      </c>
      <c r="R23" s="80"/>
      <c r="S23" s="161"/>
    </row>
    <row r="24" spans="1:19" s="3" customFormat="1" ht="15" customHeight="1">
      <c r="A24" s="73"/>
      <c r="B24" s="70"/>
      <c r="C24" s="79" t="s">
        <v>33</v>
      </c>
      <c r="D24" s="80"/>
      <c r="E24" s="80"/>
      <c r="F24" s="94" t="str">
        <f>IF(A24="","",VLOOKUP(A24,申込書!$A$16:$AA$115,3,FALSE))</f>
        <v/>
      </c>
      <c r="G24" s="95"/>
      <c r="H24" s="95"/>
      <c r="I24" s="95"/>
      <c r="J24" s="78"/>
      <c r="K24" s="57"/>
      <c r="L24" s="57"/>
      <c r="M24" s="62"/>
      <c r="N24" s="64" t="s">
        <v>114</v>
      </c>
      <c r="O24" s="65" t="s">
        <v>119</v>
      </c>
      <c r="P24" s="63"/>
      <c r="Q24" s="79" t="str">
        <f>IF(B24="","",VLOOKUP(B24,申込書!$B$16:$AG$115,27,TRUE))</f>
        <v/>
      </c>
      <c r="R24" s="80"/>
      <c r="S24" s="161"/>
    </row>
    <row r="25" spans="1:19" s="3" customFormat="1" ht="15" customHeight="1">
      <c r="A25" s="73"/>
      <c r="B25" s="70"/>
      <c r="C25" s="79" t="s">
        <v>33</v>
      </c>
      <c r="D25" s="80"/>
      <c r="E25" s="80"/>
      <c r="F25" s="94" t="str">
        <f>IF(A25="","",VLOOKUP(A25,申込書!$A$16:$AA$115,3,FALSE))</f>
        <v/>
      </c>
      <c r="G25" s="95"/>
      <c r="H25" s="95"/>
      <c r="I25" s="95"/>
      <c r="J25" s="78"/>
      <c r="K25" s="57"/>
      <c r="L25" s="57"/>
      <c r="M25" s="62"/>
      <c r="N25" s="64" t="s">
        <v>114</v>
      </c>
      <c r="O25" s="65" t="s">
        <v>119</v>
      </c>
      <c r="P25" s="63"/>
      <c r="Q25" s="79" t="str">
        <f>IF(B25="","",VLOOKUP(B25,申込書!$B$16:$AG$115,27,TRUE))</f>
        <v/>
      </c>
      <c r="R25" s="80"/>
      <c r="S25" s="161"/>
    </row>
    <row r="26" spans="1:19" s="3" customFormat="1" ht="15" customHeight="1">
      <c r="A26" s="73"/>
      <c r="B26" s="70"/>
      <c r="C26" s="79" t="s">
        <v>33</v>
      </c>
      <c r="D26" s="80"/>
      <c r="E26" s="80"/>
      <c r="F26" s="94" t="str">
        <f>IF(A26="","",VLOOKUP(A26,申込書!$A$16:$AA$115,3,FALSE))</f>
        <v/>
      </c>
      <c r="G26" s="95"/>
      <c r="H26" s="95"/>
      <c r="I26" s="95"/>
      <c r="J26" s="78"/>
      <c r="K26" s="57"/>
      <c r="L26" s="57"/>
      <c r="M26" s="62"/>
      <c r="N26" s="64" t="s">
        <v>114</v>
      </c>
      <c r="O26" s="65" t="s">
        <v>119</v>
      </c>
      <c r="P26" s="63"/>
      <c r="Q26" s="79" t="str">
        <f>IF(B26="","",VLOOKUP(B26,申込書!$B$16:$AG$115,27,TRUE))</f>
        <v/>
      </c>
      <c r="R26" s="80"/>
      <c r="S26" s="161"/>
    </row>
    <row r="27" spans="1:19" s="3" customFormat="1" ht="15" customHeight="1">
      <c r="A27" s="73"/>
      <c r="B27" s="70"/>
      <c r="C27" s="79" t="s">
        <v>33</v>
      </c>
      <c r="D27" s="80"/>
      <c r="E27" s="80"/>
      <c r="F27" s="94" t="str">
        <f>IF(A27="","",VLOOKUP(A27,申込書!$A$16:$AA$115,3,FALSE))</f>
        <v/>
      </c>
      <c r="G27" s="95"/>
      <c r="H27" s="95"/>
      <c r="I27" s="95"/>
      <c r="J27" s="78"/>
      <c r="K27" s="57"/>
      <c r="L27" s="57"/>
      <c r="M27" s="62"/>
      <c r="N27" s="64" t="s">
        <v>114</v>
      </c>
      <c r="O27" s="65" t="s">
        <v>119</v>
      </c>
      <c r="P27" s="63"/>
      <c r="Q27" s="79" t="str">
        <f>IF(B27="","",VLOOKUP(B27,申込書!$B$16:$AG$115,27,TRUE))</f>
        <v/>
      </c>
      <c r="R27" s="80"/>
      <c r="S27" s="161"/>
    </row>
    <row r="28" spans="1:19" s="3" customFormat="1" ht="15" customHeight="1">
      <c r="A28" s="73"/>
      <c r="B28" s="70"/>
      <c r="C28" s="79" t="s">
        <v>33</v>
      </c>
      <c r="D28" s="80"/>
      <c r="E28" s="80"/>
      <c r="F28" s="94" t="str">
        <f>IF(A28="","",VLOOKUP(A28,申込書!$A$16:$AA$115,3,FALSE))</f>
        <v/>
      </c>
      <c r="G28" s="95"/>
      <c r="H28" s="95"/>
      <c r="I28" s="95"/>
      <c r="J28" s="78"/>
      <c r="K28" s="57"/>
      <c r="L28" s="57"/>
      <c r="M28" s="62"/>
      <c r="N28" s="64" t="s">
        <v>114</v>
      </c>
      <c r="O28" s="65" t="s">
        <v>119</v>
      </c>
      <c r="P28" s="63"/>
      <c r="Q28" s="79" t="str">
        <f>IF(B28="","",VLOOKUP(B28,申込書!$B$16:$AG$115,27,TRUE))</f>
        <v/>
      </c>
      <c r="R28" s="80"/>
      <c r="S28" s="161"/>
    </row>
    <row r="29" spans="1:19" s="3" customFormat="1" ht="15" customHeight="1">
      <c r="A29" s="73"/>
      <c r="B29" s="70"/>
      <c r="C29" s="79" t="s">
        <v>33</v>
      </c>
      <c r="D29" s="80"/>
      <c r="E29" s="80"/>
      <c r="F29" s="94" t="str">
        <f>IF(A29="","",VLOOKUP(A29,申込書!$A$16:$AA$115,3,FALSE))</f>
        <v/>
      </c>
      <c r="G29" s="95"/>
      <c r="H29" s="95"/>
      <c r="I29" s="95"/>
      <c r="J29" s="78"/>
      <c r="K29" s="57"/>
      <c r="L29" s="57"/>
      <c r="M29" s="62"/>
      <c r="N29" s="64" t="s">
        <v>114</v>
      </c>
      <c r="O29" s="65" t="s">
        <v>119</v>
      </c>
      <c r="P29" s="63"/>
      <c r="Q29" s="79" t="str">
        <f>IF(B29="","",VLOOKUP(B29,申込書!$B$16:$AG$115,27,TRUE))</f>
        <v/>
      </c>
      <c r="R29" s="80"/>
      <c r="S29" s="161"/>
    </row>
    <row r="30" spans="1:19" s="3" customFormat="1" ht="15" customHeight="1">
      <c r="A30" s="73"/>
      <c r="B30" s="70"/>
      <c r="C30" s="79" t="s">
        <v>33</v>
      </c>
      <c r="D30" s="80"/>
      <c r="E30" s="80"/>
      <c r="F30" s="94" t="str">
        <f>IF(A30="","",VLOOKUP(A30,申込書!$A$16:$AA$115,3,FALSE))</f>
        <v/>
      </c>
      <c r="G30" s="95"/>
      <c r="H30" s="95"/>
      <c r="I30" s="95"/>
      <c r="J30" s="78"/>
      <c r="K30" s="57"/>
      <c r="L30" s="57"/>
      <c r="M30" s="62"/>
      <c r="N30" s="64" t="s">
        <v>114</v>
      </c>
      <c r="O30" s="65" t="s">
        <v>119</v>
      </c>
      <c r="P30" s="63"/>
      <c r="Q30" s="79" t="str">
        <f>IF(B30="","",VLOOKUP(B30,申込書!$B$16:$AG$115,27,TRUE))</f>
        <v/>
      </c>
      <c r="R30" s="80"/>
      <c r="S30" s="161"/>
    </row>
    <row r="31" spans="1:19" s="3" customFormat="1" ht="15" customHeight="1">
      <c r="A31" s="73"/>
      <c r="B31" s="70"/>
      <c r="C31" s="79" t="s">
        <v>33</v>
      </c>
      <c r="D31" s="80"/>
      <c r="E31" s="80"/>
      <c r="F31" s="94" t="str">
        <f>IF(A31="","",VLOOKUP(A31,申込書!$A$16:$AA$115,3,FALSE))</f>
        <v/>
      </c>
      <c r="G31" s="95"/>
      <c r="H31" s="95"/>
      <c r="I31" s="95"/>
      <c r="J31" s="78"/>
      <c r="K31" s="57"/>
      <c r="L31" s="57"/>
      <c r="M31" s="62"/>
      <c r="N31" s="64" t="s">
        <v>114</v>
      </c>
      <c r="O31" s="65" t="s">
        <v>119</v>
      </c>
      <c r="P31" s="63"/>
      <c r="Q31" s="79" t="str">
        <f>IF(B31="","",VLOOKUP(B31,申込書!$B$16:$AG$115,27,TRUE))</f>
        <v/>
      </c>
      <c r="R31" s="80"/>
      <c r="S31" s="161"/>
    </row>
    <row r="32" spans="1:19" s="3" customFormat="1" ht="15" customHeight="1">
      <c r="A32" s="73"/>
      <c r="B32" s="70"/>
      <c r="C32" s="79" t="s">
        <v>33</v>
      </c>
      <c r="D32" s="80"/>
      <c r="E32" s="80"/>
      <c r="F32" s="94" t="str">
        <f>IF(A32="","",VLOOKUP(A32,申込書!$A$16:$AA$115,3,FALSE))</f>
        <v/>
      </c>
      <c r="G32" s="95"/>
      <c r="H32" s="95"/>
      <c r="I32" s="95"/>
      <c r="J32" s="78"/>
      <c r="K32" s="57"/>
      <c r="L32" s="57"/>
      <c r="M32" s="62"/>
      <c r="N32" s="64" t="s">
        <v>114</v>
      </c>
      <c r="O32" s="65" t="s">
        <v>119</v>
      </c>
      <c r="P32" s="63"/>
      <c r="Q32" s="79" t="str">
        <f>IF(B32="","",VLOOKUP(B32,申込書!$B$16:$AG$115,27,TRUE))</f>
        <v/>
      </c>
      <c r="R32" s="80"/>
      <c r="S32" s="161"/>
    </row>
    <row r="33" spans="1:19" s="3" customFormat="1" ht="15" customHeight="1">
      <c r="A33" s="73"/>
      <c r="B33" s="70"/>
      <c r="C33" s="79" t="s">
        <v>33</v>
      </c>
      <c r="D33" s="80"/>
      <c r="E33" s="80"/>
      <c r="F33" s="94" t="str">
        <f>IF(A33="","",VLOOKUP(A33,申込書!$A$16:$AA$115,3,FALSE))</f>
        <v/>
      </c>
      <c r="G33" s="95"/>
      <c r="H33" s="95"/>
      <c r="I33" s="95"/>
      <c r="J33" s="78"/>
      <c r="K33" s="57"/>
      <c r="L33" s="57"/>
      <c r="M33" s="62"/>
      <c r="N33" s="64" t="s">
        <v>114</v>
      </c>
      <c r="O33" s="65" t="s">
        <v>119</v>
      </c>
      <c r="P33" s="63"/>
      <c r="Q33" s="79" t="str">
        <f>IF(B33="","",VLOOKUP(B33,申込書!$B$16:$AG$115,27,TRUE))</f>
        <v/>
      </c>
      <c r="R33" s="80"/>
      <c r="S33" s="161"/>
    </row>
    <row r="34" spans="1:19" s="3" customFormat="1" ht="15" customHeight="1">
      <c r="A34" s="73"/>
      <c r="B34" s="70"/>
      <c r="C34" s="79" t="s">
        <v>33</v>
      </c>
      <c r="D34" s="80"/>
      <c r="E34" s="80"/>
      <c r="F34" s="94" t="str">
        <f>IF(A34="","",VLOOKUP(A34,申込書!$A$16:$AA$115,3,FALSE))</f>
        <v/>
      </c>
      <c r="G34" s="95"/>
      <c r="H34" s="95"/>
      <c r="I34" s="95"/>
      <c r="J34" s="78"/>
      <c r="K34" s="57"/>
      <c r="L34" s="57"/>
      <c r="M34" s="62"/>
      <c r="N34" s="64" t="s">
        <v>114</v>
      </c>
      <c r="O34" s="65" t="s">
        <v>119</v>
      </c>
      <c r="P34" s="63"/>
      <c r="Q34" s="79" t="str">
        <f>IF(B34="","",VLOOKUP(B34,申込書!$B$16:$AG$115,27,TRUE))</f>
        <v/>
      </c>
      <c r="R34" s="80"/>
      <c r="S34" s="161"/>
    </row>
    <row r="35" spans="1:19" s="3" customFormat="1" ht="15" customHeight="1">
      <c r="A35" s="73"/>
      <c r="B35" s="70"/>
      <c r="C35" s="79" t="s">
        <v>33</v>
      </c>
      <c r="D35" s="80"/>
      <c r="E35" s="80"/>
      <c r="F35" s="94" t="str">
        <f>IF(A35="","",VLOOKUP(A35,申込書!$A$16:$AA$115,3,FALSE))</f>
        <v/>
      </c>
      <c r="G35" s="95"/>
      <c r="H35" s="95"/>
      <c r="I35" s="95"/>
      <c r="J35" s="78"/>
      <c r="K35" s="57"/>
      <c r="L35" s="57"/>
      <c r="M35" s="62"/>
      <c r="N35" s="64" t="s">
        <v>114</v>
      </c>
      <c r="O35" s="65" t="s">
        <v>119</v>
      </c>
      <c r="P35" s="63"/>
      <c r="Q35" s="79" t="str">
        <f>IF(B35="","",VLOOKUP(B35,申込書!$B$16:$AG$115,27,TRUE))</f>
        <v/>
      </c>
      <c r="R35" s="80"/>
      <c r="S35" s="161"/>
    </row>
    <row r="36" spans="1:19" s="3" customFormat="1" ht="15" customHeight="1">
      <c r="A36" s="73"/>
      <c r="B36" s="70"/>
      <c r="C36" s="79" t="s">
        <v>33</v>
      </c>
      <c r="D36" s="80"/>
      <c r="E36" s="80"/>
      <c r="F36" s="94" t="str">
        <f>IF(A36="","",VLOOKUP(A36,申込書!$A$16:$AA$115,3,FALSE))</f>
        <v/>
      </c>
      <c r="G36" s="95"/>
      <c r="H36" s="95"/>
      <c r="I36" s="95"/>
      <c r="J36" s="78"/>
      <c r="K36" s="57"/>
      <c r="L36" s="57"/>
      <c r="M36" s="62"/>
      <c r="N36" s="64" t="s">
        <v>114</v>
      </c>
      <c r="O36" s="65" t="s">
        <v>119</v>
      </c>
      <c r="P36" s="63"/>
      <c r="Q36" s="79" t="str">
        <f>IF(B36="","",VLOOKUP(B36,申込書!$B$16:$AG$115,27,TRUE))</f>
        <v/>
      </c>
      <c r="R36" s="80"/>
      <c r="S36" s="161"/>
    </row>
    <row r="37" spans="1:19" s="3" customFormat="1" ht="15" customHeight="1">
      <c r="A37" s="73"/>
      <c r="B37" s="70"/>
      <c r="C37" s="79" t="s">
        <v>33</v>
      </c>
      <c r="D37" s="80"/>
      <c r="E37" s="80"/>
      <c r="F37" s="94" t="str">
        <f>IF(A37="","",VLOOKUP(A37,申込書!$A$16:$AA$115,3,FALSE))</f>
        <v/>
      </c>
      <c r="G37" s="95"/>
      <c r="H37" s="95"/>
      <c r="I37" s="95"/>
      <c r="J37" s="78"/>
      <c r="K37" s="57"/>
      <c r="L37" s="57"/>
      <c r="M37" s="62"/>
      <c r="N37" s="64" t="s">
        <v>114</v>
      </c>
      <c r="O37" s="65" t="s">
        <v>119</v>
      </c>
      <c r="P37" s="63"/>
      <c r="Q37" s="79" t="str">
        <f>IF(B37="","",VLOOKUP(B37,申込書!$B$16:$AG$115,27,TRUE))</f>
        <v/>
      </c>
      <c r="R37" s="80"/>
      <c r="S37" s="161"/>
    </row>
    <row r="38" spans="1:19" s="3" customFormat="1" ht="15" customHeight="1">
      <c r="A38" s="73"/>
      <c r="B38" s="70"/>
      <c r="C38" s="79" t="s">
        <v>33</v>
      </c>
      <c r="D38" s="80"/>
      <c r="E38" s="80"/>
      <c r="F38" s="94" t="str">
        <f>IF(A38="","",VLOOKUP(A38,申込書!$A$16:$AA$115,3,FALSE))</f>
        <v/>
      </c>
      <c r="G38" s="95"/>
      <c r="H38" s="95"/>
      <c r="I38" s="95"/>
      <c r="J38" s="78"/>
      <c r="K38" s="57"/>
      <c r="L38" s="57"/>
      <c r="M38" s="62"/>
      <c r="N38" s="64" t="s">
        <v>114</v>
      </c>
      <c r="O38" s="65" t="s">
        <v>119</v>
      </c>
      <c r="P38" s="63"/>
      <c r="Q38" s="79" t="str">
        <f>IF(B38="","",VLOOKUP(B38,申込書!$B$16:$AG$115,27,TRUE))</f>
        <v/>
      </c>
      <c r="R38" s="80"/>
      <c r="S38" s="161"/>
    </row>
    <row r="39" spans="1:19" s="3" customFormat="1" ht="15" customHeight="1">
      <c r="A39" s="73"/>
      <c r="B39" s="70"/>
      <c r="C39" s="79" t="s">
        <v>33</v>
      </c>
      <c r="D39" s="80"/>
      <c r="E39" s="80"/>
      <c r="F39" s="94" t="str">
        <f>IF(A39="","",VLOOKUP(A39,申込書!$A$16:$AA$115,3,FALSE))</f>
        <v/>
      </c>
      <c r="G39" s="95"/>
      <c r="H39" s="95"/>
      <c r="I39" s="95"/>
      <c r="J39" s="78"/>
      <c r="K39" s="57"/>
      <c r="L39" s="57"/>
      <c r="M39" s="62"/>
      <c r="N39" s="64" t="s">
        <v>114</v>
      </c>
      <c r="O39" s="65" t="s">
        <v>119</v>
      </c>
      <c r="P39" s="63"/>
      <c r="Q39" s="79" t="str">
        <f>IF(B39="","",VLOOKUP(B39,申込書!$B$16:$AG$115,27,TRUE))</f>
        <v/>
      </c>
      <c r="R39" s="80"/>
      <c r="S39" s="161"/>
    </row>
    <row r="40" spans="1:19" s="3" customFormat="1" ht="15" customHeight="1">
      <c r="A40" s="73"/>
      <c r="B40" s="70"/>
      <c r="C40" s="79" t="s">
        <v>33</v>
      </c>
      <c r="D40" s="80"/>
      <c r="E40" s="80"/>
      <c r="F40" s="94" t="str">
        <f>IF(A40="","",VLOOKUP(A40,申込書!$A$16:$AA$115,3,FALSE))</f>
        <v/>
      </c>
      <c r="G40" s="95"/>
      <c r="H40" s="95"/>
      <c r="I40" s="95"/>
      <c r="J40" s="78"/>
      <c r="K40" s="57"/>
      <c r="L40" s="57"/>
      <c r="M40" s="62"/>
      <c r="N40" s="64" t="s">
        <v>114</v>
      </c>
      <c r="O40" s="65" t="s">
        <v>119</v>
      </c>
      <c r="P40" s="63"/>
      <c r="Q40" s="79" t="str">
        <f>IF(B40="","",VLOOKUP(B40,申込書!$B$16:$AG$115,27,TRUE))</f>
        <v/>
      </c>
      <c r="R40" s="80"/>
      <c r="S40" s="161"/>
    </row>
    <row r="41" spans="1:19" s="3" customFormat="1" ht="15" customHeight="1">
      <c r="A41" s="73"/>
      <c r="B41" s="70"/>
      <c r="C41" s="79" t="s">
        <v>33</v>
      </c>
      <c r="D41" s="80"/>
      <c r="E41" s="80"/>
      <c r="F41" s="94" t="str">
        <f>IF(A41="","",VLOOKUP(A41,申込書!$A$16:$AA$115,3,FALSE))</f>
        <v/>
      </c>
      <c r="G41" s="95"/>
      <c r="H41" s="95"/>
      <c r="I41" s="95"/>
      <c r="J41" s="78"/>
      <c r="K41" s="57"/>
      <c r="L41" s="57"/>
      <c r="M41" s="62"/>
      <c r="N41" s="64" t="s">
        <v>114</v>
      </c>
      <c r="O41" s="65" t="s">
        <v>119</v>
      </c>
      <c r="P41" s="63"/>
      <c r="Q41" s="79" t="str">
        <f>IF(B41="","",VLOOKUP(B41,申込書!$B$16:$AG$115,27,TRUE))</f>
        <v/>
      </c>
      <c r="R41" s="80"/>
      <c r="S41" s="161"/>
    </row>
    <row r="42" spans="1:19" s="3" customFormat="1" ht="15" customHeight="1">
      <c r="A42" s="73"/>
      <c r="B42" s="70"/>
      <c r="C42" s="79" t="s">
        <v>33</v>
      </c>
      <c r="D42" s="80"/>
      <c r="E42" s="80"/>
      <c r="F42" s="94" t="str">
        <f>IF(A42="","",VLOOKUP(A42,申込書!$A$16:$AA$115,3,FALSE))</f>
        <v/>
      </c>
      <c r="G42" s="95"/>
      <c r="H42" s="95"/>
      <c r="I42" s="95"/>
      <c r="J42" s="78"/>
      <c r="K42" s="57"/>
      <c r="L42" s="57"/>
      <c r="M42" s="62"/>
      <c r="N42" s="64" t="s">
        <v>114</v>
      </c>
      <c r="O42" s="65" t="s">
        <v>119</v>
      </c>
      <c r="P42" s="63"/>
      <c r="Q42" s="79" t="str">
        <f>IF(B42="","",VLOOKUP(B42,申込書!$B$16:$AG$115,27,TRUE))</f>
        <v/>
      </c>
      <c r="R42" s="80"/>
      <c r="S42" s="161"/>
    </row>
    <row r="43" spans="1:19" s="3" customFormat="1" ht="15" customHeight="1">
      <c r="A43" s="73"/>
      <c r="B43" s="70"/>
      <c r="C43" s="79" t="s">
        <v>33</v>
      </c>
      <c r="D43" s="80"/>
      <c r="E43" s="80"/>
      <c r="F43" s="94" t="str">
        <f>IF(A43="","",VLOOKUP(A43,申込書!$A$16:$AA$115,3,FALSE))</f>
        <v/>
      </c>
      <c r="G43" s="95"/>
      <c r="H43" s="95"/>
      <c r="I43" s="95"/>
      <c r="J43" s="78"/>
      <c r="K43" s="57"/>
      <c r="L43" s="57"/>
      <c r="M43" s="62"/>
      <c r="N43" s="64" t="s">
        <v>114</v>
      </c>
      <c r="O43" s="65" t="s">
        <v>119</v>
      </c>
      <c r="P43" s="63"/>
      <c r="Q43" s="79" t="str">
        <f>IF(B43="","",VLOOKUP(B43,申込書!$B$16:$AG$115,27,TRUE))</f>
        <v/>
      </c>
      <c r="R43" s="80"/>
      <c r="S43" s="161"/>
    </row>
    <row r="44" spans="1:19" s="3" customFormat="1" ht="15" customHeight="1">
      <c r="A44" s="73"/>
      <c r="B44" s="70"/>
      <c r="C44" s="79" t="s">
        <v>33</v>
      </c>
      <c r="D44" s="80"/>
      <c r="E44" s="80"/>
      <c r="F44" s="94" t="str">
        <f>IF(A44="","",VLOOKUP(A44,申込書!$A$16:$AA$115,3,FALSE))</f>
        <v/>
      </c>
      <c r="G44" s="95"/>
      <c r="H44" s="95"/>
      <c r="I44" s="95"/>
      <c r="J44" s="78"/>
      <c r="K44" s="57"/>
      <c r="L44" s="57"/>
      <c r="M44" s="62"/>
      <c r="N44" s="64" t="s">
        <v>114</v>
      </c>
      <c r="O44" s="65" t="s">
        <v>119</v>
      </c>
      <c r="P44" s="63"/>
      <c r="Q44" s="79" t="str">
        <f>IF(B44="","",VLOOKUP(B44,申込書!$B$16:$AG$115,27,TRUE))</f>
        <v/>
      </c>
      <c r="R44" s="80"/>
      <c r="S44" s="161"/>
    </row>
    <row r="45" spans="1:19" s="3" customFormat="1" ht="15" customHeight="1">
      <c r="A45" s="73"/>
      <c r="B45" s="70"/>
      <c r="C45" s="79" t="s">
        <v>33</v>
      </c>
      <c r="D45" s="80"/>
      <c r="E45" s="80"/>
      <c r="F45" s="94" t="str">
        <f>IF(A45="","",VLOOKUP(A45,申込書!$A$16:$AA$115,3,FALSE))</f>
        <v/>
      </c>
      <c r="G45" s="95"/>
      <c r="H45" s="95"/>
      <c r="I45" s="95"/>
      <c r="J45" s="78"/>
      <c r="K45" s="57"/>
      <c r="L45" s="57"/>
      <c r="M45" s="62"/>
      <c r="N45" s="64" t="s">
        <v>114</v>
      </c>
      <c r="O45" s="65" t="s">
        <v>119</v>
      </c>
      <c r="P45" s="63"/>
      <c r="Q45" s="79" t="str">
        <f>IF(B45="","",VLOOKUP(B45,申込書!$B$16:$AG$115,27,TRUE))</f>
        <v/>
      </c>
      <c r="R45" s="80"/>
      <c r="S45" s="161"/>
    </row>
    <row r="46" spans="1:19" s="3" customFormat="1" ht="15" customHeight="1">
      <c r="A46" s="73"/>
      <c r="B46" s="70"/>
      <c r="C46" s="79" t="s">
        <v>33</v>
      </c>
      <c r="D46" s="80"/>
      <c r="E46" s="80"/>
      <c r="F46" s="94" t="str">
        <f>IF(A46="","",VLOOKUP(A46,申込書!$A$16:$AA$115,3,FALSE))</f>
        <v/>
      </c>
      <c r="G46" s="95"/>
      <c r="H46" s="95"/>
      <c r="I46" s="95"/>
      <c r="J46" s="78"/>
      <c r="K46" s="57"/>
      <c r="L46" s="57"/>
      <c r="M46" s="62"/>
      <c r="N46" s="64" t="s">
        <v>114</v>
      </c>
      <c r="O46" s="65" t="s">
        <v>119</v>
      </c>
      <c r="P46" s="63"/>
      <c r="Q46" s="79" t="str">
        <f>IF(B46="","",VLOOKUP(B46,申込書!$B$16:$AG$115,27,TRUE))</f>
        <v/>
      </c>
      <c r="R46" s="80"/>
      <c r="S46" s="161"/>
    </row>
    <row r="47" spans="1:19" s="3" customFormat="1" ht="15" customHeight="1">
      <c r="A47" s="73"/>
      <c r="B47" s="70"/>
      <c r="C47" s="79" t="s">
        <v>33</v>
      </c>
      <c r="D47" s="80"/>
      <c r="E47" s="80"/>
      <c r="F47" s="94" t="str">
        <f>IF(A47="","",VLOOKUP(A47,申込書!$A$16:$AA$115,3,FALSE))</f>
        <v/>
      </c>
      <c r="G47" s="95"/>
      <c r="H47" s="95"/>
      <c r="I47" s="95"/>
      <c r="J47" s="78"/>
      <c r="K47" s="57"/>
      <c r="L47" s="57"/>
      <c r="M47" s="62"/>
      <c r="N47" s="64" t="s">
        <v>114</v>
      </c>
      <c r="O47" s="65" t="s">
        <v>119</v>
      </c>
      <c r="P47" s="63"/>
      <c r="Q47" s="79" t="str">
        <f>IF(B47="","",VLOOKUP(B47,申込書!$B$16:$AG$115,27,TRUE))</f>
        <v/>
      </c>
      <c r="R47" s="80"/>
      <c r="S47" s="161"/>
    </row>
    <row r="48" spans="1:19" s="3" customFormat="1" ht="15" customHeight="1">
      <c r="A48" s="73"/>
      <c r="B48" s="70"/>
      <c r="C48" s="79" t="s">
        <v>33</v>
      </c>
      <c r="D48" s="80"/>
      <c r="E48" s="80"/>
      <c r="F48" s="94" t="str">
        <f>IF(A48="","",VLOOKUP(A48,申込書!$A$16:$AA$115,3,FALSE))</f>
        <v/>
      </c>
      <c r="G48" s="95"/>
      <c r="H48" s="95"/>
      <c r="I48" s="95"/>
      <c r="J48" s="78"/>
      <c r="K48" s="57"/>
      <c r="L48" s="57"/>
      <c r="M48" s="62"/>
      <c r="N48" s="64" t="s">
        <v>114</v>
      </c>
      <c r="O48" s="65" t="s">
        <v>119</v>
      </c>
      <c r="P48" s="63"/>
      <c r="Q48" s="79" t="str">
        <f>IF(B48="","",VLOOKUP(B48,申込書!$B$16:$AG$115,27,TRUE))</f>
        <v/>
      </c>
      <c r="R48" s="80"/>
      <c r="S48" s="161"/>
    </row>
    <row r="49" spans="1:19" ht="26.15" customHeight="1" thickBot="1">
      <c r="A49" s="171" t="s">
        <v>30</v>
      </c>
      <c r="B49" s="172"/>
      <c r="C49" s="172"/>
      <c r="D49" s="172"/>
      <c r="E49" s="173"/>
      <c r="F49" s="174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6"/>
    </row>
    <row r="50" spans="1:19" ht="12" customHeight="1">
      <c r="A50" s="10" t="s">
        <v>31</v>
      </c>
      <c r="B50" s="169" t="s">
        <v>81</v>
      </c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70"/>
    </row>
    <row r="51" spans="1:19" ht="12" customHeight="1">
      <c r="A51" s="11" t="s">
        <v>31</v>
      </c>
      <c r="B51" s="158" t="s">
        <v>32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68"/>
    </row>
    <row r="52" spans="1:19" ht="12" customHeight="1">
      <c r="A52" s="11" t="s">
        <v>74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79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136" t="s">
        <v>80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</row>
  </sheetData>
  <sheetProtection formatCells="0"/>
  <protectedRanges>
    <protectedRange sqref="N7" name="範囲1"/>
    <protectedRange sqref="J9:L48 Q9:S48" name="範囲2"/>
  </protectedRanges>
  <mergeCells count="162">
    <mergeCell ref="P1:S2"/>
    <mergeCell ref="N1:O2"/>
    <mergeCell ref="L1:M2"/>
    <mergeCell ref="E1:K1"/>
    <mergeCell ref="E2:K2"/>
    <mergeCell ref="C8:E8"/>
    <mergeCell ref="C11:E11"/>
    <mergeCell ref="A3:C3"/>
    <mergeCell ref="A4:A7"/>
    <mergeCell ref="B4:D4"/>
    <mergeCell ref="K3:M3"/>
    <mergeCell ref="N3:S3"/>
    <mergeCell ref="K6:M6"/>
    <mergeCell ref="K7:M7"/>
    <mergeCell ref="E4:G4"/>
    <mergeCell ref="E6:G6"/>
    <mergeCell ref="Q4:S4"/>
    <mergeCell ref="Q5:S5"/>
    <mergeCell ref="E7:G7"/>
    <mergeCell ref="H4:J4"/>
    <mergeCell ref="B7:D7"/>
    <mergeCell ref="H7:J7"/>
    <mergeCell ref="H5:J5"/>
    <mergeCell ref="B5:D5"/>
    <mergeCell ref="N4:P4"/>
    <mergeCell ref="C15:E15"/>
    <mergeCell ref="C14:E14"/>
    <mergeCell ref="C13:E13"/>
    <mergeCell ref="F8:J8"/>
    <mergeCell ref="F9:J9"/>
    <mergeCell ref="F10:J10"/>
    <mergeCell ref="F11:J11"/>
    <mergeCell ref="F12:J12"/>
    <mergeCell ref="F13:J13"/>
    <mergeCell ref="F14:J14"/>
    <mergeCell ref="F15:J15"/>
    <mergeCell ref="K4:M5"/>
    <mergeCell ref="N5:P5"/>
    <mergeCell ref="C12:E12"/>
    <mergeCell ref="C9:E9"/>
    <mergeCell ref="N6:S6"/>
    <mergeCell ref="H6:J6"/>
    <mergeCell ref="N7:S7"/>
    <mergeCell ref="C25:E25"/>
    <mergeCell ref="C21:E21"/>
    <mergeCell ref="C30:E30"/>
    <mergeCell ref="C28:E28"/>
    <mergeCell ref="F26:J26"/>
    <mergeCell ref="F27:J27"/>
    <mergeCell ref="F21:J21"/>
    <mergeCell ref="F22:J22"/>
    <mergeCell ref="F23:J23"/>
    <mergeCell ref="F24:J24"/>
    <mergeCell ref="F25:J25"/>
    <mergeCell ref="C20:E20"/>
    <mergeCell ref="C19:E19"/>
    <mergeCell ref="C16:E16"/>
    <mergeCell ref="C24:E24"/>
    <mergeCell ref="C17:E17"/>
    <mergeCell ref="C18:E18"/>
    <mergeCell ref="C40:E40"/>
    <mergeCell ref="C41:E41"/>
    <mergeCell ref="A1:B2"/>
    <mergeCell ref="C1:D2"/>
    <mergeCell ref="C23:E23"/>
    <mergeCell ref="C22:E22"/>
    <mergeCell ref="B6:D6"/>
    <mergeCell ref="D3:J3"/>
    <mergeCell ref="C10:E10"/>
    <mergeCell ref="E5:G5"/>
    <mergeCell ref="F41:J41"/>
    <mergeCell ref="F32:J32"/>
    <mergeCell ref="F33:J33"/>
    <mergeCell ref="F34:J34"/>
    <mergeCell ref="F35:J35"/>
    <mergeCell ref="F36:J36"/>
    <mergeCell ref="F37:J37"/>
    <mergeCell ref="F38:J38"/>
    <mergeCell ref="C42:E42"/>
    <mergeCell ref="C43:E43"/>
    <mergeCell ref="C44:E44"/>
    <mergeCell ref="C26:E26"/>
    <mergeCell ref="C27:E27"/>
    <mergeCell ref="C33:E33"/>
    <mergeCell ref="C34:E34"/>
    <mergeCell ref="C35:E35"/>
    <mergeCell ref="C36:E36"/>
    <mergeCell ref="C37:E37"/>
    <mergeCell ref="C31:E31"/>
    <mergeCell ref="C38:E38"/>
    <mergeCell ref="C39:E39"/>
    <mergeCell ref="C32:E32"/>
    <mergeCell ref="C29:E29"/>
    <mergeCell ref="F43:J43"/>
    <mergeCell ref="F44:J44"/>
    <mergeCell ref="F17:J17"/>
    <mergeCell ref="A54:S54"/>
    <mergeCell ref="C46:E46"/>
    <mergeCell ref="C47:E47"/>
    <mergeCell ref="C48:E48"/>
    <mergeCell ref="C45:E45"/>
    <mergeCell ref="B51:S51"/>
    <mergeCell ref="B50:S50"/>
    <mergeCell ref="A49:E49"/>
    <mergeCell ref="F49:S49"/>
    <mergeCell ref="F45:J45"/>
    <mergeCell ref="F46:J46"/>
    <mergeCell ref="F47:J47"/>
    <mergeCell ref="F48:J48"/>
    <mergeCell ref="Q48:S48"/>
    <mergeCell ref="Q47:S47"/>
    <mergeCell ref="F40:J40"/>
    <mergeCell ref="F28:J28"/>
    <mergeCell ref="F29:J29"/>
    <mergeCell ref="F30:J30"/>
    <mergeCell ref="F31:J31"/>
    <mergeCell ref="F42:J42"/>
    <mergeCell ref="F16:J16"/>
    <mergeCell ref="F18:J18"/>
    <mergeCell ref="F19:J19"/>
    <mergeCell ref="F20:J20"/>
    <mergeCell ref="M8:P8"/>
    <mergeCell ref="Q39:S39"/>
    <mergeCell ref="Q40:S40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28:S28"/>
    <mergeCell ref="Q29:S29"/>
    <mergeCell ref="Q30:S30"/>
    <mergeCell ref="Q31:S31"/>
    <mergeCell ref="Q26:S26"/>
    <mergeCell ref="Q27:S27"/>
    <mergeCell ref="Q32:S32"/>
    <mergeCell ref="F39:J39"/>
    <mergeCell ref="Q41:S41"/>
    <mergeCell ref="Q42:S42"/>
    <mergeCell ref="Q43:S43"/>
    <mergeCell ref="Q44:S44"/>
    <mergeCell ref="Q45:S45"/>
    <mergeCell ref="Q46:S4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33:S33"/>
    <mergeCell ref="Q34:S34"/>
    <mergeCell ref="Q35:S35"/>
    <mergeCell ref="Q36:S36"/>
    <mergeCell ref="Q37:S37"/>
    <mergeCell ref="Q38:S38"/>
  </mergeCells>
  <phoneticPr fontId="1"/>
  <dataValidations count="2">
    <dataValidation type="list" allowBlank="1" showInputMessage="1" showErrorMessage="1" sqref="K9:K48" xr:uid="{00000000-0002-0000-0100-000000000000}">
      <formula1>"○"</formula1>
    </dataValidation>
    <dataValidation type="list" allowBlank="1" showInputMessage="1" showErrorMessage="1" sqref="L9:L48" xr:uid="{00000000-0002-0000-0100-000001000000}">
      <formula1>"△"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autoPageBreaks="0" fitToPage="1"/>
  </sheetPr>
  <dimension ref="A1:S54"/>
  <sheetViews>
    <sheetView showGridLines="0" showZeros="0" showOutlineSymbols="0" view="pageBreakPreview" zoomScale="85" zoomScaleNormal="100" zoomScaleSheetLayoutView="85" workbookViewId="0">
      <selection activeCell="A9" sqref="A9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90">
        <f>申込書!A1</f>
        <v>2025</v>
      </c>
      <c r="B1" s="90"/>
      <c r="C1" s="90" t="s">
        <v>46</v>
      </c>
      <c r="D1" s="90"/>
      <c r="E1" s="197" t="s">
        <v>48</v>
      </c>
      <c r="F1" s="197"/>
      <c r="G1" s="197"/>
      <c r="H1" s="197"/>
      <c r="I1" s="197"/>
      <c r="J1" s="197"/>
      <c r="K1" s="197"/>
      <c r="L1" s="195" t="s">
        <v>52</v>
      </c>
      <c r="M1" s="195"/>
      <c r="N1" s="90" t="s">
        <v>56</v>
      </c>
      <c r="O1" s="90"/>
      <c r="P1" s="193" t="s">
        <v>76</v>
      </c>
      <c r="Q1" s="193"/>
      <c r="R1" s="193"/>
      <c r="S1" s="193"/>
    </row>
    <row r="2" spans="1:19" ht="13.5" customHeight="1" thickBot="1">
      <c r="A2" s="91"/>
      <c r="B2" s="91"/>
      <c r="C2" s="91"/>
      <c r="D2" s="91"/>
      <c r="E2" s="198" t="s">
        <v>47</v>
      </c>
      <c r="F2" s="198"/>
      <c r="G2" s="198"/>
      <c r="H2" s="198"/>
      <c r="I2" s="198"/>
      <c r="J2" s="198"/>
      <c r="K2" s="198"/>
      <c r="L2" s="196"/>
      <c r="M2" s="196"/>
      <c r="N2" s="91"/>
      <c r="O2" s="91"/>
      <c r="P2" s="194"/>
      <c r="Q2" s="194"/>
      <c r="R2" s="194"/>
      <c r="S2" s="194"/>
    </row>
    <row r="3" spans="1:19" ht="15.9" customHeight="1" thickBot="1">
      <c r="A3" s="199" t="s">
        <v>0</v>
      </c>
      <c r="B3" s="181"/>
      <c r="C3" s="200"/>
      <c r="D3" s="180">
        <f>申込書!$E$3</f>
        <v>0</v>
      </c>
      <c r="E3" s="181"/>
      <c r="F3" s="181"/>
      <c r="G3" s="181"/>
      <c r="H3" s="181"/>
      <c r="I3" s="181"/>
      <c r="J3" s="181"/>
      <c r="K3" s="207" t="s">
        <v>23</v>
      </c>
      <c r="L3" s="148"/>
      <c r="M3" s="208"/>
      <c r="N3" s="147">
        <f>申込書!$E$4</f>
        <v>0</v>
      </c>
      <c r="O3" s="148"/>
      <c r="P3" s="148"/>
      <c r="Q3" s="148"/>
      <c r="R3" s="148"/>
      <c r="S3" s="209"/>
    </row>
    <row r="4" spans="1:19" ht="15.9" customHeight="1">
      <c r="A4" s="201" t="s">
        <v>7</v>
      </c>
      <c r="B4" s="204" t="s">
        <v>8</v>
      </c>
      <c r="C4" s="205"/>
      <c r="D4" s="206"/>
      <c r="E4" s="214">
        <f>申込書!$F$8</f>
        <v>0</v>
      </c>
      <c r="F4" s="166"/>
      <c r="G4" s="182"/>
      <c r="H4" s="165">
        <f>申込書!$F$9</f>
        <v>0</v>
      </c>
      <c r="I4" s="166"/>
      <c r="J4" s="167"/>
      <c r="K4" s="183" t="s">
        <v>24</v>
      </c>
      <c r="L4" s="184"/>
      <c r="M4" s="185"/>
      <c r="N4" s="115">
        <f>申込書!R4</f>
        <v>0</v>
      </c>
      <c r="O4" s="116"/>
      <c r="P4" s="116"/>
      <c r="Q4" s="215">
        <f>申込書!V4</f>
        <v>0</v>
      </c>
      <c r="R4" s="116"/>
      <c r="S4" s="152"/>
    </row>
    <row r="5" spans="1:19" ht="15.9" customHeight="1">
      <c r="A5" s="202"/>
      <c r="B5" s="67">
        <v>1</v>
      </c>
      <c r="C5" s="68"/>
      <c r="D5" s="69"/>
      <c r="E5" s="77">
        <f>IF(A9="","",VLOOKUP(A9,申込書!$A$16:$AA$115,3,FALSE))</f>
        <v>0</v>
      </c>
      <c r="F5" s="95"/>
      <c r="G5" s="78"/>
      <c r="H5" s="94">
        <f>申込書!$J$9</f>
        <v>0</v>
      </c>
      <c r="I5" s="95"/>
      <c r="J5" s="189"/>
      <c r="K5" s="186"/>
      <c r="L5" s="187"/>
      <c r="M5" s="188"/>
      <c r="N5" s="115">
        <f>申込書!Z4</f>
        <v>0</v>
      </c>
      <c r="O5" s="116"/>
      <c r="P5" s="116"/>
      <c r="Q5" s="215">
        <f>申込書!AD4</f>
        <v>0</v>
      </c>
      <c r="R5" s="116"/>
      <c r="S5" s="152"/>
    </row>
    <row r="6" spans="1:19" ht="15.9" customHeight="1">
      <c r="A6" s="202"/>
      <c r="B6" s="177" t="s">
        <v>39</v>
      </c>
      <c r="C6" s="178"/>
      <c r="D6" s="179"/>
      <c r="E6" s="77">
        <f>申込書!$N$8</f>
        <v>0</v>
      </c>
      <c r="F6" s="95"/>
      <c r="G6" s="78"/>
      <c r="H6" s="94">
        <f>申込書!$N$9</f>
        <v>0</v>
      </c>
      <c r="I6" s="95"/>
      <c r="J6" s="189"/>
      <c r="K6" s="210" t="s">
        <v>26</v>
      </c>
      <c r="L6" s="116"/>
      <c r="M6" s="117"/>
      <c r="N6" s="131"/>
      <c r="O6" s="119"/>
      <c r="P6" s="119"/>
      <c r="Q6" s="119"/>
      <c r="R6" s="119"/>
      <c r="S6" s="134"/>
    </row>
    <row r="7" spans="1:19" ht="15.9" customHeight="1" thickBot="1">
      <c r="A7" s="203"/>
      <c r="B7" s="219" t="s">
        <v>10</v>
      </c>
      <c r="C7" s="220"/>
      <c r="D7" s="221"/>
      <c r="E7" s="216">
        <f>申込書!$R$8</f>
        <v>0</v>
      </c>
      <c r="F7" s="217"/>
      <c r="G7" s="218"/>
      <c r="H7" s="222">
        <f>申込書!$R$9</f>
        <v>0</v>
      </c>
      <c r="I7" s="217"/>
      <c r="J7" s="223"/>
      <c r="K7" s="211" t="s">
        <v>35</v>
      </c>
      <c r="L7" s="212"/>
      <c r="M7" s="213"/>
      <c r="N7" s="190"/>
      <c r="O7" s="191"/>
      <c r="P7" s="191"/>
      <c r="Q7" s="191"/>
      <c r="R7" s="191"/>
      <c r="S7" s="192"/>
    </row>
    <row r="8" spans="1:19" s="3" customFormat="1" ht="15" customHeight="1">
      <c r="A8" s="72" t="s">
        <v>120</v>
      </c>
      <c r="B8" s="34" t="s">
        <v>51</v>
      </c>
      <c r="C8" s="85" t="s">
        <v>19</v>
      </c>
      <c r="D8" s="86"/>
      <c r="E8" s="87"/>
      <c r="F8" s="165" t="s">
        <v>13</v>
      </c>
      <c r="G8" s="166"/>
      <c r="H8" s="166"/>
      <c r="I8" s="166"/>
      <c r="J8" s="182"/>
      <c r="K8" s="58" t="s">
        <v>27</v>
      </c>
      <c r="L8" s="58" t="s">
        <v>28</v>
      </c>
      <c r="M8" s="162" t="s">
        <v>115</v>
      </c>
      <c r="N8" s="163"/>
      <c r="O8" s="163"/>
      <c r="P8" s="164"/>
      <c r="Q8" s="165" t="s">
        <v>29</v>
      </c>
      <c r="R8" s="166"/>
      <c r="S8" s="167"/>
    </row>
    <row r="9" spans="1:19" s="3" customFormat="1" ht="15" customHeight="1">
      <c r="A9" s="73">
        <v>1</v>
      </c>
      <c r="B9" s="70">
        <v>1</v>
      </c>
      <c r="C9" s="79" t="s">
        <v>33</v>
      </c>
      <c r="D9" s="80"/>
      <c r="E9" s="80"/>
      <c r="F9" s="94" t="s">
        <v>121</v>
      </c>
      <c r="G9" s="95"/>
      <c r="H9" s="95"/>
      <c r="I9" s="95"/>
      <c r="J9" s="78"/>
      <c r="K9" s="57" t="s">
        <v>113</v>
      </c>
      <c r="L9" s="57"/>
      <c r="M9" s="66">
        <v>56</v>
      </c>
      <c r="N9" s="64" t="s">
        <v>114</v>
      </c>
      <c r="O9" s="65" t="s">
        <v>51</v>
      </c>
      <c r="P9" s="71"/>
      <c r="Q9" s="79" t="e">
        <f>IF(B9="","",VLOOKUP(B9,申込書!$B$16:$AG$115,27,TRUE))</f>
        <v>#N/A</v>
      </c>
      <c r="R9" s="80"/>
      <c r="S9" s="161"/>
    </row>
    <row r="10" spans="1:19" s="3" customFormat="1" ht="15" customHeight="1">
      <c r="A10" s="73">
        <v>2</v>
      </c>
      <c r="B10" s="70">
        <v>2</v>
      </c>
      <c r="C10" s="79" t="s">
        <v>33</v>
      </c>
      <c r="D10" s="80"/>
      <c r="E10" s="80"/>
      <c r="F10" s="94" t="s">
        <v>122</v>
      </c>
      <c r="G10" s="95"/>
      <c r="H10" s="95"/>
      <c r="I10" s="95"/>
      <c r="J10" s="78"/>
      <c r="K10" s="57"/>
      <c r="L10" s="57" t="s">
        <v>116</v>
      </c>
      <c r="M10" s="66"/>
      <c r="N10" s="64" t="s">
        <v>114</v>
      </c>
      <c r="O10" s="65" t="s">
        <v>51</v>
      </c>
      <c r="P10" s="71">
        <v>1</v>
      </c>
      <c r="Q10" s="79" t="e">
        <f>IF(B10="","",VLOOKUP(B10,申込書!$B$16:$AG$115,27,TRUE))</f>
        <v>#N/A</v>
      </c>
      <c r="R10" s="80"/>
      <c r="S10" s="161"/>
    </row>
    <row r="11" spans="1:19" s="3" customFormat="1" ht="15" customHeight="1">
      <c r="A11" s="73">
        <v>3</v>
      </c>
      <c r="B11" s="70">
        <v>3</v>
      </c>
      <c r="C11" s="79" t="s">
        <v>33</v>
      </c>
      <c r="D11" s="80"/>
      <c r="E11" s="80"/>
      <c r="F11" s="94" t="s">
        <v>123</v>
      </c>
      <c r="G11" s="95"/>
      <c r="H11" s="95"/>
      <c r="I11" s="95"/>
      <c r="J11" s="78"/>
      <c r="K11" s="57" t="s">
        <v>113</v>
      </c>
      <c r="L11" s="57"/>
      <c r="M11" s="66"/>
      <c r="N11" s="64" t="s">
        <v>114</v>
      </c>
      <c r="O11" s="65" t="s">
        <v>51</v>
      </c>
      <c r="P11" s="71"/>
      <c r="Q11" s="79" t="e">
        <f>IF(B11="","",VLOOKUP(B11,申込書!$B$16:$AG$115,27,TRUE))</f>
        <v>#N/A</v>
      </c>
      <c r="R11" s="80"/>
      <c r="S11" s="161"/>
    </row>
    <row r="12" spans="1:19" s="3" customFormat="1" ht="15" customHeight="1">
      <c r="A12" s="73">
        <v>4</v>
      </c>
      <c r="B12" s="70">
        <v>4</v>
      </c>
      <c r="C12" s="79" t="s">
        <v>33</v>
      </c>
      <c r="D12" s="80"/>
      <c r="E12" s="80"/>
      <c r="F12" s="94" t="s">
        <v>124</v>
      </c>
      <c r="G12" s="95"/>
      <c r="H12" s="95"/>
      <c r="I12" s="95"/>
      <c r="J12" s="78"/>
      <c r="K12" s="57" t="s">
        <v>113</v>
      </c>
      <c r="L12" s="57"/>
      <c r="M12" s="66"/>
      <c r="N12" s="64" t="s">
        <v>114</v>
      </c>
      <c r="O12" s="65" t="s">
        <v>51</v>
      </c>
      <c r="P12" s="71"/>
      <c r="Q12" s="79"/>
      <c r="R12" s="80"/>
      <c r="S12" s="161"/>
    </row>
    <row r="13" spans="1:19" s="3" customFormat="1" ht="15" customHeight="1">
      <c r="A13" s="73">
        <v>5</v>
      </c>
      <c r="B13" s="70">
        <v>5</v>
      </c>
      <c r="C13" s="79" t="s">
        <v>33</v>
      </c>
      <c r="D13" s="80"/>
      <c r="E13" s="80"/>
      <c r="F13" s="94" t="s">
        <v>125</v>
      </c>
      <c r="G13" s="95"/>
      <c r="H13" s="95"/>
      <c r="I13" s="95"/>
      <c r="J13" s="78"/>
      <c r="K13" s="57" t="s">
        <v>113</v>
      </c>
      <c r="L13" s="57"/>
      <c r="M13" s="66"/>
      <c r="N13" s="64" t="s">
        <v>114</v>
      </c>
      <c r="O13" s="65" t="s">
        <v>51</v>
      </c>
      <c r="P13" s="71"/>
      <c r="Q13" s="79" t="e">
        <f>IF(B13="","",VLOOKUP(B13,申込書!$B$16:$AG$115,27,TRUE))</f>
        <v>#N/A</v>
      </c>
      <c r="R13" s="80"/>
      <c r="S13" s="161"/>
    </row>
    <row r="14" spans="1:19" s="3" customFormat="1" ht="15" customHeight="1">
      <c r="A14" s="73">
        <v>6</v>
      </c>
      <c r="B14" s="70">
        <v>6</v>
      </c>
      <c r="C14" s="79" t="s">
        <v>33</v>
      </c>
      <c r="D14" s="80"/>
      <c r="E14" s="80"/>
      <c r="F14" s="94" t="s">
        <v>126</v>
      </c>
      <c r="G14" s="95"/>
      <c r="H14" s="95"/>
      <c r="I14" s="95"/>
      <c r="J14" s="78"/>
      <c r="K14" s="57" t="s">
        <v>113</v>
      </c>
      <c r="L14" s="57"/>
      <c r="M14" s="66"/>
      <c r="N14" s="64" t="s">
        <v>114</v>
      </c>
      <c r="O14" s="65" t="s">
        <v>51</v>
      </c>
      <c r="P14" s="71"/>
      <c r="Q14" s="79" t="e">
        <f>IF(B14="","",VLOOKUP(B14,申込書!$B$16:$AG$115,27,TRUE))</f>
        <v>#N/A</v>
      </c>
      <c r="R14" s="80"/>
      <c r="S14" s="161"/>
    </row>
    <row r="15" spans="1:19" s="3" customFormat="1" ht="15" customHeight="1">
      <c r="A15" s="73">
        <v>7</v>
      </c>
      <c r="B15" s="70">
        <v>7</v>
      </c>
      <c r="C15" s="79" t="s">
        <v>33</v>
      </c>
      <c r="D15" s="80"/>
      <c r="E15" s="80"/>
      <c r="F15" s="94" t="s">
        <v>127</v>
      </c>
      <c r="G15" s="95"/>
      <c r="H15" s="95"/>
      <c r="I15" s="95"/>
      <c r="J15" s="78"/>
      <c r="K15" s="57" t="s">
        <v>113</v>
      </c>
      <c r="L15" s="57"/>
      <c r="M15" s="66" t="s">
        <v>117</v>
      </c>
      <c r="N15" s="64" t="s">
        <v>114</v>
      </c>
      <c r="O15" s="65" t="s">
        <v>51</v>
      </c>
      <c r="P15" s="71"/>
      <c r="Q15" s="79" t="e">
        <f>IF(B15="","",VLOOKUP(B15,申込書!$B$16:$AG$115,27,TRUE))</f>
        <v>#N/A</v>
      </c>
      <c r="R15" s="80"/>
      <c r="S15" s="161"/>
    </row>
    <row r="16" spans="1:19" s="3" customFormat="1" ht="15" customHeight="1">
      <c r="A16" s="73">
        <v>8</v>
      </c>
      <c r="B16" s="70">
        <v>8</v>
      </c>
      <c r="C16" s="79" t="s">
        <v>33</v>
      </c>
      <c r="D16" s="80"/>
      <c r="E16" s="80"/>
      <c r="F16" s="94" t="s">
        <v>128</v>
      </c>
      <c r="G16" s="95"/>
      <c r="H16" s="95"/>
      <c r="I16" s="95"/>
      <c r="J16" s="78"/>
      <c r="K16" s="57" t="s">
        <v>113</v>
      </c>
      <c r="L16" s="57"/>
      <c r="M16" s="66" t="s">
        <v>118</v>
      </c>
      <c r="N16" s="64" t="s">
        <v>114</v>
      </c>
      <c r="O16" s="65" t="s">
        <v>51</v>
      </c>
      <c r="P16" s="71"/>
      <c r="Q16" s="79" t="e">
        <f>IF(B16="","",VLOOKUP(B16,申込書!$B$16:$AG$115,27,TRUE))</f>
        <v>#N/A</v>
      </c>
      <c r="R16" s="80"/>
      <c r="S16" s="161"/>
    </row>
    <row r="17" spans="1:19" s="3" customFormat="1" ht="15" customHeight="1">
      <c r="A17" s="73">
        <v>9</v>
      </c>
      <c r="B17" s="70">
        <v>9</v>
      </c>
      <c r="C17" s="79" t="s">
        <v>33</v>
      </c>
      <c r="D17" s="80"/>
      <c r="E17" s="80"/>
      <c r="F17" s="94" t="s">
        <v>129</v>
      </c>
      <c r="G17" s="95"/>
      <c r="H17" s="95"/>
      <c r="I17" s="95"/>
      <c r="J17" s="78"/>
      <c r="K17" s="57" t="s">
        <v>113</v>
      </c>
      <c r="L17" s="57"/>
      <c r="M17" s="66">
        <v>41</v>
      </c>
      <c r="N17" s="64" t="s">
        <v>114</v>
      </c>
      <c r="O17" s="65" t="s">
        <v>51</v>
      </c>
      <c r="P17" s="71"/>
      <c r="Q17" s="79" t="e">
        <f>IF(B17="","",VLOOKUP(B17,申込書!$B$16:$AG$115,27,TRUE))</f>
        <v>#N/A</v>
      </c>
      <c r="R17" s="80"/>
      <c r="S17" s="161"/>
    </row>
    <row r="18" spans="1:19" s="3" customFormat="1" ht="15" customHeight="1">
      <c r="A18" s="73">
        <v>10</v>
      </c>
      <c r="B18" s="70">
        <v>10</v>
      </c>
      <c r="C18" s="79" t="s">
        <v>33</v>
      </c>
      <c r="D18" s="80"/>
      <c r="E18" s="80"/>
      <c r="F18" s="94" t="s">
        <v>130</v>
      </c>
      <c r="G18" s="95"/>
      <c r="H18" s="95"/>
      <c r="I18" s="95"/>
      <c r="J18" s="78"/>
      <c r="K18" s="57"/>
      <c r="L18" s="57" t="s">
        <v>116</v>
      </c>
      <c r="M18" s="66"/>
      <c r="N18" s="64" t="s">
        <v>114</v>
      </c>
      <c r="O18" s="65" t="s">
        <v>51</v>
      </c>
      <c r="P18" s="71">
        <v>7</v>
      </c>
      <c r="Q18" s="79" t="e">
        <f>IF(B18="","",VLOOKUP(B18,申込書!$B$16:$AG$115,27,TRUE))</f>
        <v>#N/A</v>
      </c>
      <c r="R18" s="80"/>
      <c r="S18" s="161"/>
    </row>
    <row r="19" spans="1:19" s="3" customFormat="1" ht="15" customHeight="1">
      <c r="A19" s="73">
        <v>11</v>
      </c>
      <c r="B19" s="70">
        <v>11</v>
      </c>
      <c r="C19" s="79" t="s">
        <v>33</v>
      </c>
      <c r="D19" s="80"/>
      <c r="E19" s="80"/>
      <c r="F19" s="94" t="s">
        <v>131</v>
      </c>
      <c r="G19" s="95"/>
      <c r="H19" s="95"/>
      <c r="I19" s="95"/>
      <c r="J19" s="78"/>
      <c r="K19" s="57" t="s">
        <v>113</v>
      </c>
      <c r="L19" s="57"/>
      <c r="M19" s="66"/>
      <c r="N19" s="64" t="s">
        <v>114</v>
      </c>
      <c r="O19" s="65" t="s">
        <v>51</v>
      </c>
      <c r="P19" s="71"/>
      <c r="Q19" s="79" t="e">
        <f>IF(B19="","",VLOOKUP(B19,申込書!$B$16:$AG$115,27,TRUE))</f>
        <v>#N/A</v>
      </c>
      <c r="R19" s="80"/>
      <c r="S19" s="161"/>
    </row>
    <row r="20" spans="1:19" s="3" customFormat="1" ht="15" customHeight="1">
      <c r="A20" s="73">
        <v>12</v>
      </c>
      <c r="B20" s="70">
        <v>12</v>
      </c>
      <c r="C20" s="79" t="s">
        <v>33</v>
      </c>
      <c r="D20" s="80"/>
      <c r="E20" s="80"/>
      <c r="F20" s="94" t="s">
        <v>132</v>
      </c>
      <c r="G20" s="95"/>
      <c r="H20" s="95"/>
      <c r="I20" s="95"/>
      <c r="J20" s="78"/>
      <c r="K20" s="57"/>
      <c r="L20" s="57" t="s">
        <v>116</v>
      </c>
      <c r="M20" s="66"/>
      <c r="N20" s="64" t="s">
        <v>114</v>
      </c>
      <c r="O20" s="65" t="s">
        <v>51</v>
      </c>
      <c r="P20" s="71"/>
      <c r="Q20" s="79" t="e">
        <f>IF(B20="","",VLOOKUP(B20,申込書!$B$16:$AG$115,27,TRUE))</f>
        <v>#N/A</v>
      </c>
      <c r="R20" s="80"/>
      <c r="S20" s="161"/>
    </row>
    <row r="21" spans="1:19" s="3" customFormat="1" ht="15" customHeight="1">
      <c r="A21" s="73">
        <v>13</v>
      </c>
      <c r="B21" s="70">
        <v>13</v>
      </c>
      <c r="C21" s="79" t="s">
        <v>33</v>
      </c>
      <c r="D21" s="80"/>
      <c r="E21" s="80"/>
      <c r="F21" s="94" t="s">
        <v>133</v>
      </c>
      <c r="G21" s="95"/>
      <c r="H21" s="95"/>
      <c r="I21" s="95"/>
      <c r="J21" s="78"/>
      <c r="K21" s="57" t="s">
        <v>113</v>
      </c>
      <c r="L21" s="57"/>
      <c r="M21" s="66"/>
      <c r="N21" s="64" t="s">
        <v>114</v>
      </c>
      <c r="O21" s="65" t="s">
        <v>51</v>
      </c>
      <c r="P21" s="71"/>
      <c r="Q21" s="79" t="e">
        <f>IF(B21="","",VLOOKUP(B21,申込書!$B$16:$AG$115,27,TRUE))</f>
        <v>#N/A</v>
      </c>
      <c r="R21" s="80"/>
      <c r="S21" s="161"/>
    </row>
    <row r="22" spans="1:19" s="3" customFormat="1" ht="15" customHeight="1">
      <c r="A22" s="73">
        <v>14</v>
      </c>
      <c r="B22" s="70">
        <v>14</v>
      </c>
      <c r="C22" s="79" t="s">
        <v>33</v>
      </c>
      <c r="D22" s="80"/>
      <c r="E22" s="80"/>
      <c r="F22" s="94" t="s">
        <v>134</v>
      </c>
      <c r="G22" s="95"/>
      <c r="H22" s="95"/>
      <c r="I22" s="95"/>
      <c r="J22" s="78"/>
      <c r="K22" s="57"/>
      <c r="L22" s="57" t="s">
        <v>116</v>
      </c>
      <c r="M22" s="66"/>
      <c r="N22" s="64" t="s">
        <v>114</v>
      </c>
      <c r="O22" s="65" t="s">
        <v>51</v>
      </c>
      <c r="P22" s="71">
        <v>8</v>
      </c>
      <c r="Q22" s="79" t="e">
        <f>IF(B22="","",VLOOKUP(B22,申込書!$B$16:$AG$115,27,TRUE))</f>
        <v>#N/A</v>
      </c>
      <c r="R22" s="80"/>
      <c r="S22" s="161"/>
    </row>
    <row r="23" spans="1:19" s="3" customFormat="1" ht="15" customHeight="1">
      <c r="A23" s="73">
        <v>15</v>
      </c>
      <c r="B23" s="70">
        <v>15</v>
      </c>
      <c r="C23" s="79" t="s">
        <v>33</v>
      </c>
      <c r="D23" s="80"/>
      <c r="E23" s="80"/>
      <c r="F23" s="94" t="s">
        <v>135</v>
      </c>
      <c r="G23" s="95"/>
      <c r="H23" s="95"/>
      <c r="I23" s="95"/>
      <c r="J23" s="78"/>
      <c r="K23" s="57"/>
      <c r="L23" s="57" t="s">
        <v>116</v>
      </c>
      <c r="M23" s="66"/>
      <c r="N23" s="64" t="s">
        <v>114</v>
      </c>
      <c r="O23" s="65" t="s">
        <v>51</v>
      </c>
      <c r="P23" s="71"/>
      <c r="Q23" s="79" t="e">
        <f>IF(B23="","",VLOOKUP(B23,申込書!$B$16:$AG$115,27,TRUE))</f>
        <v>#N/A</v>
      </c>
      <c r="R23" s="80"/>
      <c r="S23" s="161"/>
    </row>
    <row r="24" spans="1:19" s="3" customFormat="1" ht="15" customHeight="1">
      <c r="A24" s="73">
        <v>16</v>
      </c>
      <c r="B24" s="70">
        <v>16</v>
      </c>
      <c r="C24" s="79" t="s">
        <v>33</v>
      </c>
      <c r="D24" s="80"/>
      <c r="E24" s="80"/>
      <c r="F24" s="94" t="s">
        <v>136</v>
      </c>
      <c r="G24" s="95"/>
      <c r="H24" s="95"/>
      <c r="I24" s="95"/>
      <c r="J24" s="78"/>
      <c r="K24" s="57"/>
      <c r="L24" s="57" t="s">
        <v>116</v>
      </c>
      <c r="M24" s="66"/>
      <c r="N24" s="64" t="s">
        <v>114</v>
      </c>
      <c r="O24" s="65" t="s">
        <v>51</v>
      </c>
      <c r="P24" s="71">
        <v>9</v>
      </c>
      <c r="Q24" s="79" t="e">
        <f>IF(B24="","",VLOOKUP(B24,申込書!$B$16:$AG$115,27,TRUE))</f>
        <v>#N/A</v>
      </c>
      <c r="R24" s="80"/>
      <c r="S24" s="161"/>
    </row>
    <row r="25" spans="1:19" s="3" customFormat="1" ht="15" customHeight="1">
      <c r="A25" s="73">
        <v>17</v>
      </c>
      <c r="B25" s="70">
        <v>17</v>
      </c>
      <c r="C25" s="79" t="s">
        <v>33</v>
      </c>
      <c r="D25" s="80"/>
      <c r="E25" s="80"/>
      <c r="F25" s="94" t="s">
        <v>137</v>
      </c>
      <c r="G25" s="95"/>
      <c r="H25" s="95"/>
      <c r="I25" s="95"/>
      <c r="J25" s="78"/>
      <c r="K25" s="57" t="s">
        <v>113</v>
      </c>
      <c r="L25" s="57"/>
      <c r="M25" s="66"/>
      <c r="N25" s="64" t="s">
        <v>114</v>
      </c>
      <c r="O25" s="65" t="s">
        <v>51</v>
      </c>
      <c r="P25" s="71"/>
      <c r="Q25" s="79" t="e">
        <f>IF(B25="","",VLOOKUP(B25,申込書!$B$16:$AG$115,27,TRUE))</f>
        <v>#N/A</v>
      </c>
      <c r="R25" s="80"/>
      <c r="S25" s="161"/>
    </row>
    <row r="26" spans="1:19" s="3" customFormat="1" ht="15" customHeight="1">
      <c r="A26" s="73">
        <v>18</v>
      </c>
      <c r="B26" s="70">
        <v>18</v>
      </c>
      <c r="C26" s="79" t="s">
        <v>33</v>
      </c>
      <c r="D26" s="80"/>
      <c r="E26" s="80"/>
      <c r="F26" s="94" t="s">
        <v>138</v>
      </c>
      <c r="G26" s="95"/>
      <c r="H26" s="95"/>
      <c r="I26" s="95"/>
      <c r="J26" s="78"/>
      <c r="K26" s="57"/>
      <c r="L26" s="57"/>
      <c r="M26" s="66"/>
      <c r="N26" s="64" t="s">
        <v>114</v>
      </c>
      <c r="O26" s="65" t="s">
        <v>51</v>
      </c>
      <c r="P26" s="71"/>
      <c r="Q26" s="79" t="e">
        <f>IF(B26="","",VLOOKUP(B26,申込書!$B$16:$AG$115,27,TRUE))</f>
        <v>#N/A</v>
      </c>
      <c r="R26" s="80"/>
      <c r="S26" s="161"/>
    </row>
    <row r="27" spans="1:19" s="3" customFormat="1" ht="15" customHeight="1">
      <c r="A27" s="73">
        <v>19</v>
      </c>
      <c r="B27" s="70">
        <v>19</v>
      </c>
      <c r="C27" s="79" t="s">
        <v>33</v>
      </c>
      <c r="D27" s="80"/>
      <c r="E27" s="80"/>
      <c r="F27" s="94" t="s">
        <v>139</v>
      </c>
      <c r="G27" s="95"/>
      <c r="H27" s="95"/>
      <c r="I27" s="95"/>
      <c r="J27" s="78"/>
      <c r="K27" s="57"/>
      <c r="L27" s="57"/>
      <c r="M27" s="66"/>
      <c r="N27" s="64" t="s">
        <v>114</v>
      </c>
      <c r="O27" s="65" t="s">
        <v>51</v>
      </c>
      <c r="P27" s="71"/>
      <c r="Q27" s="79" t="e">
        <f>IF(B27="","",VLOOKUP(B27,申込書!$B$16:$AG$115,27,TRUE))</f>
        <v>#N/A</v>
      </c>
      <c r="R27" s="80"/>
      <c r="S27" s="161"/>
    </row>
    <row r="28" spans="1:19" s="3" customFormat="1" ht="15" customHeight="1">
      <c r="A28" s="73">
        <v>20</v>
      </c>
      <c r="B28" s="70">
        <v>20</v>
      </c>
      <c r="C28" s="79" t="s">
        <v>33</v>
      </c>
      <c r="D28" s="80"/>
      <c r="E28" s="80"/>
      <c r="F28" s="94" t="s">
        <v>140</v>
      </c>
      <c r="G28" s="95"/>
      <c r="H28" s="95"/>
      <c r="I28" s="95"/>
      <c r="J28" s="78"/>
      <c r="K28" s="57"/>
      <c r="L28" s="57" t="s">
        <v>116</v>
      </c>
      <c r="M28" s="66"/>
      <c r="N28" s="64" t="s">
        <v>114</v>
      </c>
      <c r="O28" s="65" t="s">
        <v>51</v>
      </c>
      <c r="P28" s="71"/>
      <c r="Q28" s="79" t="e">
        <f>IF(B28="","",VLOOKUP(B28,申込書!$B$16:$AG$115,27,TRUE))</f>
        <v>#N/A</v>
      </c>
      <c r="R28" s="80"/>
      <c r="S28" s="161"/>
    </row>
    <row r="29" spans="1:19" s="3" customFormat="1" ht="15" customHeight="1">
      <c r="A29" s="73"/>
      <c r="B29" s="70"/>
      <c r="C29" s="79" t="s">
        <v>33</v>
      </c>
      <c r="D29" s="80"/>
      <c r="E29" s="80"/>
      <c r="F29" s="94" t="str">
        <f>IF(A29="","",VLOOKUP(A29,申込書!$A$16:$AA$115,3,FALSE))</f>
        <v/>
      </c>
      <c r="G29" s="95"/>
      <c r="H29" s="95"/>
      <c r="I29" s="95"/>
      <c r="J29" s="78"/>
      <c r="K29" s="57"/>
      <c r="L29" s="57" t="s">
        <v>116</v>
      </c>
      <c r="M29" s="66"/>
      <c r="N29" s="64" t="s">
        <v>114</v>
      </c>
      <c r="O29" s="65" t="s">
        <v>51</v>
      </c>
      <c r="P29" s="71"/>
      <c r="Q29" s="79" t="str">
        <f>IF(B29="","",VLOOKUP(B29,申込書!$B$16:$AG$115,27,TRUE))</f>
        <v/>
      </c>
      <c r="R29" s="80"/>
      <c r="S29" s="161"/>
    </row>
    <row r="30" spans="1:19" s="3" customFormat="1" ht="15" customHeight="1">
      <c r="A30" s="73"/>
      <c r="B30" s="70"/>
      <c r="C30" s="79" t="s">
        <v>33</v>
      </c>
      <c r="D30" s="80"/>
      <c r="E30" s="80"/>
      <c r="F30" s="94" t="str">
        <f>IF(A30="","",VLOOKUP(A30,申込書!$A$16:$AA$115,3,FALSE))</f>
        <v/>
      </c>
      <c r="G30" s="95"/>
      <c r="H30" s="95"/>
      <c r="I30" s="95"/>
      <c r="J30" s="78"/>
      <c r="K30" s="57"/>
      <c r="L30" s="57" t="s">
        <v>116</v>
      </c>
      <c r="M30" s="66"/>
      <c r="N30" s="64" t="s">
        <v>114</v>
      </c>
      <c r="O30" s="65" t="s">
        <v>51</v>
      </c>
      <c r="P30" s="71"/>
      <c r="Q30" s="79" t="str">
        <f>IF(B30="","",VLOOKUP(B30,申込書!$B$16:$AG$115,27,TRUE))</f>
        <v/>
      </c>
      <c r="R30" s="80"/>
      <c r="S30" s="161"/>
    </row>
    <row r="31" spans="1:19" s="3" customFormat="1" ht="15" customHeight="1">
      <c r="A31" s="73"/>
      <c r="B31" s="70"/>
      <c r="C31" s="79" t="s">
        <v>33</v>
      </c>
      <c r="D31" s="80"/>
      <c r="E31" s="80"/>
      <c r="F31" s="94" t="str">
        <f>IF(A31="","",VLOOKUP(A31,申込書!$A$16:$AA$115,3,FALSE))</f>
        <v/>
      </c>
      <c r="G31" s="95"/>
      <c r="H31" s="95"/>
      <c r="I31" s="95"/>
      <c r="J31" s="78"/>
      <c r="K31" s="57"/>
      <c r="L31" s="57"/>
      <c r="M31" s="66"/>
      <c r="N31" s="64" t="s">
        <v>114</v>
      </c>
      <c r="O31" s="65" t="s">
        <v>51</v>
      </c>
      <c r="P31" s="71"/>
      <c r="Q31" s="79" t="str">
        <f>IF(B31="","",VLOOKUP(B31,申込書!$B$16:$AG$115,27,TRUE))</f>
        <v/>
      </c>
      <c r="R31" s="80"/>
      <c r="S31" s="161"/>
    </row>
    <row r="32" spans="1:19" s="3" customFormat="1" ht="15" customHeight="1">
      <c r="A32" s="73"/>
      <c r="B32" s="70"/>
      <c r="C32" s="79" t="s">
        <v>33</v>
      </c>
      <c r="D32" s="80"/>
      <c r="E32" s="80"/>
      <c r="F32" s="94" t="str">
        <f>IF(A32="","",VLOOKUP(A32,申込書!$A$16:$AA$115,3,FALSE))</f>
        <v/>
      </c>
      <c r="G32" s="95"/>
      <c r="H32" s="95"/>
      <c r="I32" s="95"/>
      <c r="J32" s="78"/>
      <c r="K32" s="57"/>
      <c r="L32" s="57"/>
      <c r="M32" s="62"/>
      <c r="N32" s="64" t="s">
        <v>114</v>
      </c>
      <c r="O32" s="65" t="s">
        <v>51</v>
      </c>
      <c r="P32" s="63"/>
      <c r="Q32" s="79" t="str">
        <f>IF(B32="","",VLOOKUP(B32,申込書!$B$16:$AG$115,27,TRUE))</f>
        <v/>
      </c>
      <c r="R32" s="80"/>
      <c r="S32" s="161"/>
    </row>
    <row r="33" spans="1:19" s="3" customFormat="1" ht="15" customHeight="1">
      <c r="A33" s="73"/>
      <c r="B33" s="70"/>
      <c r="C33" s="79" t="s">
        <v>33</v>
      </c>
      <c r="D33" s="80"/>
      <c r="E33" s="80"/>
      <c r="F33" s="94" t="str">
        <f>IF(A33="","",VLOOKUP(A33,申込書!$A$16:$AA$115,3,FALSE))</f>
        <v/>
      </c>
      <c r="G33" s="95"/>
      <c r="H33" s="95"/>
      <c r="I33" s="95"/>
      <c r="J33" s="78"/>
      <c r="K33" s="57"/>
      <c r="L33" s="57"/>
      <c r="M33" s="62"/>
      <c r="N33" s="64" t="s">
        <v>114</v>
      </c>
      <c r="O33" s="65" t="s">
        <v>51</v>
      </c>
      <c r="P33" s="63"/>
      <c r="Q33" s="79" t="str">
        <f>IF(B33="","",VLOOKUP(B33,申込書!$B$16:$AG$115,27,TRUE))</f>
        <v/>
      </c>
      <c r="R33" s="80"/>
      <c r="S33" s="161"/>
    </row>
    <row r="34" spans="1:19" s="3" customFormat="1" ht="15" customHeight="1">
      <c r="A34" s="73"/>
      <c r="B34" s="70"/>
      <c r="C34" s="79" t="s">
        <v>33</v>
      </c>
      <c r="D34" s="80"/>
      <c r="E34" s="80"/>
      <c r="F34" s="94" t="str">
        <f>IF(A34="","",VLOOKUP(A34,申込書!$A$16:$AA$115,3,FALSE))</f>
        <v/>
      </c>
      <c r="G34" s="95"/>
      <c r="H34" s="95"/>
      <c r="I34" s="95"/>
      <c r="J34" s="78"/>
      <c r="K34" s="57"/>
      <c r="L34" s="57"/>
      <c r="M34" s="62"/>
      <c r="N34" s="64" t="s">
        <v>114</v>
      </c>
      <c r="O34" s="65" t="s">
        <v>51</v>
      </c>
      <c r="P34" s="63"/>
      <c r="Q34" s="79" t="str">
        <f>IF(B34="","",VLOOKUP(B34,申込書!$B$16:$AG$115,27,TRUE))</f>
        <v/>
      </c>
      <c r="R34" s="80"/>
      <c r="S34" s="161"/>
    </row>
    <row r="35" spans="1:19" s="3" customFormat="1" ht="15" customHeight="1">
      <c r="A35" s="73"/>
      <c r="B35" s="70"/>
      <c r="C35" s="79" t="s">
        <v>33</v>
      </c>
      <c r="D35" s="80"/>
      <c r="E35" s="80"/>
      <c r="F35" s="94" t="str">
        <f>IF(A35="","",VLOOKUP(A35,申込書!$A$16:$AA$115,3,FALSE))</f>
        <v/>
      </c>
      <c r="G35" s="95"/>
      <c r="H35" s="95"/>
      <c r="I35" s="95"/>
      <c r="J35" s="78"/>
      <c r="K35" s="57"/>
      <c r="L35" s="57"/>
      <c r="M35" s="62"/>
      <c r="N35" s="64" t="s">
        <v>114</v>
      </c>
      <c r="O35" s="65" t="s">
        <v>51</v>
      </c>
      <c r="P35" s="63"/>
      <c r="Q35" s="79" t="str">
        <f>IF(B35="","",VLOOKUP(B35,申込書!$B$16:$AG$115,27,TRUE))</f>
        <v/>
      </c>
      <c r="R35" s="80"/>
      <c r="S35" s="161"/>
    </row>
    <row r="36" spans="1:19" s="3" customFormat="1" ht="15" customHeight="1">
      <c r="A36" s="73"/>
      <c r="B36" s="70"/>
      <c r="C36" s="79" t="s">
        <v>33</v>
      </c>
      <c r="D36" s="80"/>
      <c r="E36" s="80"/>
      <c r="F36" s="94" t="str">
        <f>IF(A36="","",VLOOKUP(A36,申込書!$A$16:$AA$115,3,FALSE))</f>
        <v/>
      </c>
      <c r="G36" s="95"/>
      <c r="H36" s="95"/>
      <c r="I36" s="95"/>
      <c r="J36" s="78"/>
      <c r="K36" s="57"/>
      <c r="L36" s="57"/>
      <c r="M36" s="62"/>
      <c r="N36" s="64" t="s">
        <v>114</v>
      </c>
      <c r="O36" s="65" t="s">
        <v>51</v>
      </c>
      <c r="P36" s="63"/>
      <c r="Q36" s="79" t="str">
        <f>IF(B36="","",VLOOKUP(B36,申込書!$B$16:$AG$115,27,TRUE))</f>
        <v/>
      </c>
      <c r="R36" s="80"/>
      <c r="S36" s="161"/>
    </row>
    <row r="37" spans="1:19" s="3" customFormat="1" ht="15" customHeight="1">
      <c r="A37" s="73"/>
      <c r="B37" s="70"/>
      <c r="C37" s="79" t="s">
        <v>33</v>
      </c>
      <c r="D37" s="80"/>
      <c r="E37" s="80"/>
      <c r="F37" s="94" t="str">
        <f>IF(A37="","",VLOOKUP(A37,申込書!$A$16:$AA$115,3,FALSE))</f>
        <v/>
      </c>
      <c r="G37" s="95"/>
      <c r="H37" s="95"/>
      <c r="I37" s="95"/>
      <c r="J37" s="78"/>
      <c r="K37" s="57"/>
      <c r="L37" s="57"/>
      <c r="M37" s="62"/>
      <c r="N37" s="64" t="s">
        <v>114</v>
      </c>
      <c r="O37" s="65" t="s">
        <v>51</v>
      </c>
      <c r="P37" s="63"/>
      <c r="Q37" s="79" t="str">
        <f>IF(B37="","",VLOOKUP(B37,申込書!$B$16:$AG$115,27,TRUE))</f>
        <v/>
      </c>
      <c r="R37" s="80"/>
      <c r="S37" s="161"/>
    </row>
    <row r="38" spans="1:19" s="3" customFormat="1" ht="15" customHeight="1">
      <c r="A38" s="73"/>
      <c r="B38" s="70"/>
      <c r="C38" s="79" t="s">
        <v>33</v>
      </c>
      <c r="D38" s="80"/>
      <c r="E38" s="80"/>
      <c r="F38" s="94" t="str">
        <f>IF(A38="","",VLOOKUP(A38,申込書!$A$16:$AA$115,3,FALSE))</f>
        <v/>
      </c>
      <c r="G38" s="95"/>
      <c r="H38" s="95"/>
      <c r="I38" s="95"/>
      <c r="J38" s="78"/>
      <c r="K38" s="57"/>
      <c r="L38" s="57"/>
      <c r="M38" s="62"/>
      <c r="N38" s="64" t="s">
        <v>114</v>
      </c>
      <c r="O38" s="65" t="s">
        <v>51</v>
      </c>
      <c r="P38" s="63"/>
      <c r="Q38" s="79" t="str">
        <f>IF(B38="","",VLOOKUP(B38,申込書!$B$16:$AG$115,27,TRUE))</f>
        <v/>
      </c>
      <c r="R38" s="80"/>
      <c r="S38" s="161"/>
    </row>
    <row r="39" spans="1:19" s="3" customFormat="1" ht="15" customHeight="1">
      <c r="A39" s="73"/>
      <c r="B39" s="70"/>
      <c r="C39" s="79" t="s">
        <v>33</v>
      </c>
      <c r="D39" s="80"/>
      <c r="E39" s="80"/>
      <c r="F39" s="94" t="str">
        <f>IF(A39="","",VLOOKUP(A39,申込書!$A$16:$AA$115,3,FALSE))</f>
        <v/>
      </c>
      <c r="G39" s="95"/>
      <c r="H39" s="95"/>
      <c r="I39" s="95"/>
      <c r="J39" s="78"/>
      <c r="K39" s="57"/>
      <c r="L39" s="57"/>
      <c r="M39" s="62"/>
      <c r="N39" s="64" t="s">
        <v>114</v>
      </c>
      <c r="O39" s="65" t="s">
        <v>51</v>
      </c>
      <c r="P39" s="63"/>
      <c r="Q39" s="79" t="str">
        <f>IF(B39="","",VLOOKUP(B39,申込書!$B$16:$AG$115,27,TRUE))</f>
        <v/>
      </c>
      <c r="R39" s="80"/>
      <c r="S39" s="161"/>
    </row>
    <row r="40" spans="1:19" s="3" customFormat="1" ht="15" customHeight="1">
      <c r="A40" s="73"/>
      <c r="B40" s="70"/>
      <c r="C40" s="79" t="s">
        <v>33</v>
      </c>
      <c r="D40" s="80"/>
      <c r="E40" s="80"/>
      <c r="F40" s="94" t="str">
        <f>IF(A40="","",VLOOKUP(A40,申込書!$A$16:$AA$115,3,FALSE))</f>
        <v/>
      </c>
      <c r="G40" s="95"/>
      <c r="H40" s="95"/>
      <c r="I40" s="95"/>
      <c r="J40" s="78"/>
      <c r="K40" s="57"/>
      <c r="L40" s="57"/>
      <c r="M40" s="62"/>
      <c r="N40" s="64" t="s">
        <v>114</v>
      </c>
      <c r="O40" s="65" t="s">
        <v>51</v>
      </c>
      <c r="P40" s="63"/>
      <c r="Q40" s="79" t="str">
        <f>IF(B40="","",VLOOKUP(B40,申込書!$B$16:$AG$115,27,TRUE))</f>
        <v/>
      </c>
      <c r="R40" s="80"/>
      <c r="S40" s="161"/>
    </row>
    <row r="41" spans="1:19" s="3" customFormat="1" ht="15" customHeight="1">
      <c r="A41" s="73"/>
      <c r="B41" s="70"/>
      <c r="C41" s="79" t="s">
        <v>33</v>
      </c>
      <c r="D41" s="80"/>
      <c r="E41" s="80"/>
      <c r="F41" s="94" t="str">
        <f>IF(A41="","",VLOOKUP(A41,申込書!$A$16:$AA$115,3,FALSE))</f>
        <v/>
      </c>
      <c r="G41" s="95"/>
      <c r="H41" s="95"/>
      <c r="I41" s="95"/>
      <c r="J41" s="78"/>
      <c r="K41" s="57"/>
      <c r="L41" s="57"/>
      <c r="M41" s="62"/>
      <c r="N41" s="64" t="s">
        <v>114</v>
      </c>
      <c r="O41" s="65" t="s">
        <v>51</v>
      </c>
      <c r="P41" s="63"/>
      <c r="Q41" s="79" t="str">
        <f>IF(B41="","",VLOOKUP(B41,申込書!$B$16:$AG$115,27,TRUE))</f>
        <v/>
      </c>
      <c r="R41" s="80"/>
      <c r="S41" s="161"/>
    </row>
    <row r="42" spans="1:19" s="3" customFormat="1" ht="15" customHeight="1">
      <c r="A42" s="73"/>
      <c r="B42" s="70"/>
      <c r="C42" s="79" t="s">
        <v>33</v>
      </c>
      <c r="D42" s="80"/>
      <c r="E42" s="80"/>
      <c r="F42" s="94" t="str">
        <f>IF(A42="","",VLOOKUP(A42,申込書!$A$16:$AA$115,3,FALSE))</f>
        <v/>
      </c>
      <c r="G42" s="95"/>
      <c r="H42" s="95"/>
      <c r="I42" s="95"/>
      <c r="J42" s="78"/>
      <c r="K42" s="57"/>
      <c r="L42" s="57"/>
      <c r="M42" s="62"/>
      <c r="N42" s="64" t="s">
        <v>114</v>
      </c>
      <c r="O42" s="65" t="s">
        <v>51</v>
      </c>
      <c r="P42" s="63"/>
      <c r="Q42" s="79" t="str">
        <f>IF(B42="","",VLOOKUP(B42,申込書!$B$16:$AG$115,27,TRUE))</f>
        <v/>
      </c>
      <c r="R42" s="80"/>
      <c r="S42" s="161"/>
    </row>
    <row r="43" spans="1:19" s="3" customFormat="1" ht="15" customHeight="1">
      <c r="A43" s="73"/>
      <c r="B43" s="70"/>
      <c r="C43" s="79" t="s">
        <v>33</v>
      </c>
      <c r="D43" s="80"/>
      <c r="E43" s="80"/>
      <c r="F43" s="94" t="str">
        <f>IF(A43="","",VLOOKUP(A43,申込書!$A$16:$AA$115,3,FALSE))</f>
        <v/>
      </c>
      <c r="G43" s="95"/>
      <c r="H43" s="95"/>
      <c r="I43" s="95"/>
      <c r="J43" s="78"/>
      <c r="K43" s="57"/>
      <c r="L43" s="57"/>
      <c r="M43" s="62"/>
      <c r="N43" s="64" t="s">
        <v>114</v>
      </c>
      <c r="O43" s="65" t="s">
        <v>51</v>
      </c>
      <c r="P43" s="63"/>
      <c r="Q43" s="79" t="str">
        <f>IF(B43="","",VLOOKUP(B43,申込書!$B$16:$AG$115,27,TRUE))</f>
        <v/>
      </c>
      <c r="R43" s="80"/>
      <c r="S43" s="161"/>
    </row>
    <row r="44" spans="1:19" s="3" customFormat="1" ht="15" customHeight="1">
      <c r="A44" s="73"/>
      <c r="B44" s="70"/>
      <c r="C44" s="79" t="s">
        <v>33</v>
      </c>
      <c r="D44" s="80"/>
      <c r="E44" s="80"/>
      <c r="F44" s="94" t="str">
        <f>IF(A44="","",VLOOKUP(A44,申込書!$A$16:$AA$115,3,FALSE))</f>
        <v/>
      </c>
      <c r="G44" s="95"/>
      <c r="H44" s="95"/>
      <c r="I44" s="95"/>
      <c r="J44" s="78"/>
      <c r="K44" s="57"/>
      <c r="L44" s="57"/>
      <c r="M44" s="62"/>
      <c r="N44" s="64" t="s">
        <v>114</v>
      </c>
      <c r="O44" s="65" t="s">
        <v>51</v>
      </c>
      <c r="P44" s="63"/>
      <c r="Q44" s="79" t="str">
        <f>IF(B44="","",VLOOKUP(B44,申込書!$B$16:$AG$115,27,TRUE))</f>
        <v/>
      </c>
      <c r="R44" s="80"/>
      <c r="S44" s="161"/>
    </row>
    <row r="45" spans="1:19" s="3" customFormat="1" ht="15" customHeight="1">
      <c r="A45" s="73"/>
      <c r="B45" s="70"/>
      <c r="C45" s="79" t="s">
        <v>33</v>
      </c>
      <c r="D45" s="80"/>
      <c r="E45" s="80"/>
      <c r="F45" s="94" t="str">
        <f>IF(A45="","",VLOOKUP(A45,申込書!$A$16:$AA$115,3,FALSE))</f>
        <v/>
      </c>
      <c r="G45" s="95"/>
      <c r="H45" s="95"/>
      <c r="I45" s="95"/>
      <c r="J45" s="78"/>
      <c r="K45" s="57"/>
      <c r="L45" s="57"/>
      <c r="M45" s="62"/>
      <c r="N45" s="64" t="s">
        <v>114</v>
      </c>
      <c r="O45" s="65" t="s">
        <v>51</v>
      </c>
      <c r="P45" s="63"/>
      <c r="Q45" s="79" t="str">
        <f>IF(B45="","",VLOOKUP(B45,申込書!$B$16:$AG$115,27,TRUE))</f>
        <v/>
      </c>
      <c r="R45" s="80"/>
      <c r="S45" s="161"/>
    </row>
    <row r="46" spans="1:19" s="3" customFormat="1" ht="15" customHeight="1">
      <c r="A46" s="73"/>
      <c r="B46" s="70"/>
      <c r="C46" s="79" t="s">
        <v>33</v>
      </c>
      <c r="D46" s="80"/>
      <c r="E46" s="80"/>
      <c r="F46" s="94" t="str">
        <f>IF(A46="","",VLOOKUP(A46,申込書!$A$16:$AA$115,3,FALSE))</f>
        <v/>
      </c>
      <c r="G46" s="95"/>
      <c r="H46" s="95"/>
      <c r="I46" s="95"/>
      <c r="J46" s="78"/>
      <c r="K46" s="57"/>
      <c r="L46" s="57"/>
      <c r="M46" s="62"/>
      <c r="N46" s="64" t="s">
        <v>114</v>
      </c>
      <c r="O46" s="65" t="s">
        <v>51</v>
      </c>
      <c r="P46" s="63"/>
      <c r="Q46" s="79" t="str">
        <f>IF(B46="","",VLOOKUP(B46,申込書!$B$16:$AG$115,27,TRUE))</f>
        <v/>
      </c>
      <c r="R46" s="80"/>
      <c r="S46" s="161"/>
    </row>
    <row r="47" spans="1:19" s="3" customFormat="1" ht="15" customHeight="1">
      <c r="A47" s="73"/>
      <c r="B47" s="70"/>
      <c r="C47" s="79" t="s">
        <v>33</v>
      </c>
      <c r="D47" s="80"/>
      <c r="E47" s="80"/>
      <c r="F47" s="94" t="str">
        <f>IF(A47="","",VLOOKUP(A47,申込書!$A$16:$AA$115,3,FALSE))</f>
        <v/>
      </c>
      <c r="G47" s="95"/>
      <c r="H47" s="95"/>
      <c r="I47" s="95"/>
      <c r="J47" s="78"/>
      <c r="K47" s="57"/>
      <c r="L47" s="57"/>
      <c r="M47" s="62"/>
      <c r="N47" s="64" t="s">
        <v>114</v>
      </c>
      <c r="O47" s="65" t="s">
        <v>51</v>
      </c>
      <c r="P47" s="63"/>
      <c r="Q47" s="79" t="str">
        <f>IF(B47="","",VLOOKUP(B47,申込書!$B$16:$AG$115,27,TRUE))</f>
        <v/>
      </c>
      <c r="R47" s="80"/>
      <c r="S47" s="161"/>
    </row>
    <row r="48" spans="1:19" s="3" customFormat="1" ht="15" customHeight="1">
      <c r="A48" s="73"/>
      <c r="B48" s="70"/>
      <c r="C48" s="79" t="s">
        <v>33</v>
      </c>
      <c r="D48" s="80"/>
      <c r="E48" s="80"/>
      <c r="F48" s="94" t="str">
        <f>IF(A48="","",VLOOKUP(A48,申込書!$A$16:$AA$115,3,FALSE))</f>
        <v/>
      </c>
      <c r="G48" s="95"/>
      <c r="H48" s="95"/>
      <c r="I48" s="95"/>
      <c r="J48" s="78"/>
      <c r="K48" s="57"/>
      <c r="L48" s="57"/>
      <c r="M48" s="62"/>
      <c r="N48" s="64" t="s">
        <v>114</v>
      </c>
      <c r="O48" s="65" t="s">
        <v>51</v>
      </c>
      <c r="P48" s="63"/>
      <c r="Q48" s="79" t="str">
        <f>IF(B48="","",VLOOKUP(B48,申込書!$B$16:$AG$115,27,TRUE))</f>
        <v/>
      </c>
      <c r="R48" s="80"/>
      <c r="S48" s="161"/>
    </row>
    <row r="49" spans="1:19" ht="26.15" customHeight="1" thickBot="1">
      <c r="A49" s="171" t="s">
        <v>30</v>
      </c>
      <c r="B49" s="172"/>
      <c r="C49" s="172"/>
      <c r="D49" s="172"/>
      <c r="E49" s="173"/>
      <c r="F49" s="174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6"/>
    </row>
    <row r="50" spans="1:19" ht="12" customHeight="1">
      <c r="A50" s="10" t="s">
        <v>17</v>
      </c>
      <c r="B50" s="169" t="s">
        <v>81</v>
      </c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70"/>
    </row>
    <row r="51" spans="1:19" ht="12" customHeight="1">
      <c r="A51" s="11" t="s">
        <v>17</v>
      </c>
      <c r="B51" s="158" t="s">
        <v>32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68"/>
    </row>
    <row r="52" spans="1:19" ht="12" customHeight="1">
      <c r="A52" s="11" t="s">
        <v>17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17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136" t="s">
        <v>80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</row>
  </sheetData>
  <sheetProtection sheet="1" objects="1" scenarios="1" selectLockedCells="1" selectUnlockedCells="1"/>
  <protectedRanges>
    <protectedRange sqref="N7" name="範囲1"/>
    <protectedRange sqref="Q9:S48 J9:L48" name="範囲2"/>
  </protectedRanges>
  <mergeCells count="161">
    <mergeCell ref="A49:E49"/>
    <mergeCell ref="F49:S49"/>
    <mergeCell ref="B50:S50"/>
    <mergeCell ref="B51:S51"/>
    <mergeCell ref="A54:S54"/>
    <mergeCell ref="C47:E47"/>
    <mergeCell ref="F47:J47"/>
    <mergeCell ref="Q47:S47"/>
    <mergeCell ref="C48:E48"/>
    <mergeCell ref="F48:J48"/>
    <mergeCell ref="Q48:S48"/>
    <mergeCell ref="C45:E45"/>
    <mergeCell ref="F45:J45"/>
    <mergeCell ref="Q45:S45"/>
    <mergeCell ref="C46:E46"/>
    <mergeCell ref="F46:J46"/>
    <mergeCell ref="Q46:S46"/>
    <mergeCell ref="C43:E43"/>
    <mergeCell ref="F43:J43"/>
    <mergeCell ref="Q43:S43"/>
    <mergeCell ref="C44:E44"/>
    <mergeCell ref="F44:J44"/>
    <mergeCell ref="Q44:S44"/>
    <mergeCell ref="C41:E41"/>
    <mergeCell ref="F41:J41"/>
    <mergeCell ref="Q41:S41"/>
    <mergeCell ref="C42:E42"/>
    <mergeCell ref="F42:J42"/>
    <mergeCell ref="Q42:S42"/>
    <mergeCell ref="C39:E39"/>
    <mergeCell ref="F39:J39"/>
    <mergeCell ref="Q39:S39"/>
    <mergeCell ref="C40:E40"/>
    <mergeCell ref="F40:J40"/>
    <mergeCell ref="Q40:S40"/>
    <mergeCell ref="C37:E37"/>
    <mergeCell ref="F37:J37"/>
    <mergeCell ref="Q37:S37"/>
    <mergeCell ref="C38:E38"/>
    <mergeCell ref="F38:J38"/>
    <mergeCell ref="Q38:S38"/>
    <mergeCell ref="C35:E35"/>
    <mergeCell ref="F35:J35"/>
    <mergeCell ref="Q35:S35"/>
    <mergeCell ref="C36:E36"/>
    <mergeCell ref="F36:J36"/>
    <mergeCell ref="Q36:S36"/>
    <mergeCell ref="C33:E33"/>
    <mergeCell ref="F33:J33"/>
    <mergeCell ref="Q33:S33"/>
    <mergeCell ref="C34:E34"/>
    <mergeCell ref="F34:J34"/>
    <mergeCell ref="Q34:S34"/>
    <mergeCell ref="C31:E31"/>
    <mergeCell ref="F31:J31"/>
    <mergeCell ref="Q31:S31"/>
    <mergeCell ref="C32:E32"/>
    <mergeCell ref="F32:J32"/>
    <mergeCell ref="Q32:S32"/>
    <mergeCell ref="C29:E29"/>
    <mergeCell ref="F29:J29"/>
    <mergeCell ref="Q29:S29"/>
    <mergeCell ref="C30:E30"/>
    <mergeCell ref="F30:J30"/>
    <mergeCell ref="Q30:S30"/>
    <mergeCell ref="C27:E27"/>
    <mergeCell ref="F27:J27"/>
    <mergeCell ref="Q27:S27"/>
    <mergeCell ref="C28:E28"/>
    <mergeCell ref="F28:J28"/>
    <mergeCell ref="Q28:S28"/>
    <mergeCell ref="C25:E25"/>
    <mergeCell ref="F25:J25"/>
    <mergeCell ref="Q25:S25"/>
    <mergeCell ref="C26:E26"/>
    <mergeCell ref="F26:J26"/>
    <mergeCell ref="Q26:S26"/>
    <mergeCell ref="C23:E23"/>
    <mergeCell ref="F23:J23"/>
    <mergeCell ref="Q23:S23"/>
    <mergeCell ref="C24:E24"/>
    <mergeCell ref="F24:J24"/>
    <mergeCell ref="Q24:S24"/>
    <mergeCell ref="C21:E21"/>
    <mergeCell ref="F21:J21"/>
    <mergeCell ref="Q21:S21"/>
    <mergeCell ref="C22:E22"/>
    <mergeCell ref="F22:J22"/>
    <mergeCell ref="Q22:S22"/>
    <mergeCell ref="C19:E19"/>
    <mergeCell ref="F19:J19"/>
    <mergeCell ref="Q19:S19"/>
    <mergeCell ref="C20:E20"/>
    <mergeCell ref="F20:J20"/>
    <mergeCell ref="Q20:S20"/>
    <mergeCell ref="C17:E17"/>
    <mergeCell ref="F17:J17"/>
    <mergeCell ref="Q17:S17"/>
    <mergeCell ref="C18:E18"/>
    <mergeCell ref="F18:J18"/>
    <mergeCell ref="Q18:S18"/>
    <mergeCell ref="C15:E15"/>
    <mergeCell ref="F15:J15"/>
    <mergeCell ref="Q15:S15"/>
    <mergeCell ref="C16:E16"/>
    <mergeCell ref="F16:J16"/>
    <mergeCell ref="Q16:S16"/>
    <mergeCell ref="C13:E13"/>
    <mergeCell ref="F13:J13"/>
    <mergeCell ref="Q13:S13"/>
    <mergeCell ref="C14:E14"/>
    <mergeCell ref="F14:J14"/>
    <mergeCell ref="Q14:S14"/>
    <mergeCell ref="C11:E11"/>
    <mergeCell ref="F11:J11"/>
    <mergeCell ref="Q11:S11"/>
    <mergeCell ref="C12:E12"/>
    <mergeCell ref="F12:J12"/>
    <mergeCell ref="Q12:S12"/>
    <mergeCell ref="C9:E9"/>
    <mergeCell ref="F9:J9"/>
    <mergeCell ref="Q9:S9"/>
    <mergeCell ref="C10:E10"/>
    <mergeCell ref="F10:J10"/>
    <mergeCell ref="Q10:S10"/>
    <mergeCell ref="B7:D7"/>
    <mergeCell ref="E7:G7"/>
    <mergeCell ref="H7:J7"/>
    <mergeCell ref="K7:M7"/>
    <mergeCell ref="N7:S7"/>
    <mergeCell ref="C8:E8"/>
    <mergeCell ref="F8:J8"/>
    <mergeCell ref="M8:P8"/>
    <mergeCell ref="Q8:S8"/>
    <mergeCell ref="A4:A7"/>
    <mergeCell ref="B4:D4"/>
    <mergeCell ref="E4:G4"/>
    <mergeCell ref="H4:J4"/>
    <mergeCell ref="K4:M5"/>
    <mergeCell ref="N4:P4"/>
    <mergeCell ref="Q4:S4"/>
    <mergeCell ref="E5:G5"/>
    <mergeCell ref="H5:J5"/>
    <mergeCell ref="N5:P5"/>
    <mergeCell ref="Q5:S5"/>
    <mergeCell ref="B6:D6"/>
    <mergeCell ref="E6:G6"/>
    <mergeCell ref="H6:J6"/>
    <mergeCell ref="K6:M6"/>
    <mergeCell ref="N6:S6"/>
    <mergeCell ref="A1:B2"/>
    <mergeCell ref="C1:D2"/>
    <mergeCell ref="E1:K1"/>
    <mergeCell ref="L1:M2"/>
    <mergeCell ref="N1:O2"/>
    <mergeCell ref="P1:S2"/>
    <mergeCell ref="E2:K2"/>
    <mergeCell ref="A3:C3"/>
    <mergeCell ref="D3:J3"/>
    <mergeCell ref="K3:M3"/>
    <mergeCell ref="N3:S3"/>
  </mergeCells>
  <phoneticPr fontId="1"/>
  <dataValidations count="2">
    <dataValidation type="list" allowBlank="1" showInputMessage="1" showErrorMessage="1" sqref="L9:L48" xr:uid="{00000000-0002-0000-0200-000000000000}">
      <formula1>"△"</formula1>
    </dataValidation>
    <dataValidation type="list" allowBlank="1" showInputMessage="1" showErrorMessage="1" sqref="K9:K48" xr:uid="{00000000-0002-0000-0200-000001000000}">
      <formula1>"○"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B1:AF55"/>
  <sheetViews>
    <sheetView view="pageBreakPreview" zoomScale="60" zoomScaleNormal="70" workbookViewId="0">
      <selection activeCell="V18" sqref="V18"/>
    </sheetView>
  </sheetViews>
  <sheetFormatPr defaultColWidth="8.90625" defaultRowHeight="18"/>
  <cols>
    <col min="1" max="1" width="2.54296875" style="37" customWidth="1"/>
    <col min="2" max="2" width="4.36328125" style="37" bestFit="1" customWidth="1"/>
    <col min="3" max="3" width="3.1796875" style="37" customWidth="1"/>
    <col min="4" max="4" width="6.36328125" style="37" customWidth="1"/>
    <col min="5" max="11" width="3.1796875" style="39" customWidth="1"/>
    <col min="12" max="29" width="6.6328125" style="37" customWidth="1"/>
    <col min="30" max="31" width="8.90625" style="37"/>
    <col min="32" max="32" width="9.453125" style="37" customWidth="1"/>
    <col min="33" max="16384" width="8.90625" style="37"/>
  </cols>
  <sheetData>
    <row r="1" spans="2:32" ht="29">
      <c r="B1" s="53" t="s">
        <v>91</v>
      </c>
      <c r="C1" s="35"/>
      <c r="D1" s="35"/>
      <c r="E1" s="36"/>
      <c r="F1" s="36"/>
      <c r="G1" s="36"/>
      <c r="H1" s="36"/>
      <c r="I1" s="36"/>
      <c r="J1" s="36"/>
      <c r="K1" s="36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54"/>
      <c r="X1" s="228" t="s">
        <v>112</v>
      </c>
      <c r="Y1" s="228"/>
      <c r="Z1" s="47"/>
      <c r="AA1" s="46" t="s">
        <v>0</v>
      </c>
      <c r="AB1" s="229">
        <f>申込書!$E$3</f>
        <v>0</v>
      </c>
      <c r="AC1" s="229"/>
      <c r="AD1" s="229"/>
      <c r="AE1" s="229"/>
      <c r="AF1" s="229"/>
    </row>
    <row r="2" spans="2:32" ht="4.5" customHeight="1" thickBot="1">
      <c r="B2" s="38"/>
      <c r="C2" s="38"/>
    </row>
    <row r="3" spans="2:32" s="40" customFormat="1" ht="16.5" customHeight="1">
      <c r="B3" s="244" t="s">
        <v>120</v>
      </c>
      <c r="C3" s="245"/>
      <c r="D3" s="230" t="s">
        <v>92</v>
      </c>
      <c r="E3" s="238" t="s">
        <v>93</v>
      </c>
      <c r="F3" s="239"/>
      <c r="G3" s="239"/>
      <c r="H3" s="239"/>
      <c r="I3" s="239"/>
      <c r="J3" s="239"/>
      <c r="K3" s="240"/>
      <c r="L3" s="60" t="s">
        <v>94</v>
      </c>
      <c r="M3" s="48" t="s">
        <v>95</v>
      </c>
      <c r="N3" s="48" t="s">
        <v>96</v>
      </c>
      <c r="O3" s="48" t="s">
        <v>97</v>
      </c>
      <c r="P3" s="48" t="s">
        <v>98</v>
      </c>
      <c r="Q3" s="48" t="s">
        <v>99</v>
      </c>
      <c r="R3" s="48" t="s">
        <v>100</v>
      </c>
      <c r="S3" s="48" t="s">
        <v>101</v>
      </c>
      <c r="T3" s="74" t="s">
        <v>102</v>
      </c>
      <c r="U3" s="48" t="s">
        <v>103</v>
      </c>
      <c r="V3" s="48" t="s">
        <v>104</v>
      </c>
      <c r="W3" s="48" t="s">
        <v>105</v>
      </c>
      <c r="X3" s="48" t="s">
        <v>106</v>
      </c>
      <c r="Y3" s="48" t="s">
        <v>107</v>
      </c>
      <c r="Z3" s="60" t="s">
        <v>108</v>
      </c>
      <c r="AA3" s="48" t="s">
        <v>109</v>
      </c>
      <c r="AB3" s="48"/>
      <c r="AC3" s="50"/>
      <c r="AD3" s="236" t="s">
        <v>110</v>
      </c>
      <c r="AE3" s="234" t="s">
        <v>111</v>
      </c>
      <c r="AF3" s="232" t="str">
        <f>"プロテクト"&amp;COUNTA(AF4:AF54)&amp;"名"</f>
        <v>プロテクト0名</v>
      </c>
    </row>
    <row r="4" spans="2:32" s="40" customFormat="1" ht="16.5" customHeight="1" thickBot="1">
      <c r="B4" s="246"/>
      <c r="C4" s="247"/>
      <c r="D4" s="231"/>
      <c r="E4" s="241"/>
      <c r="F4" s="242"/>
      <c r="G4" s="242"/>
      <c r="H4" s="242"/>
      <c r="I4" s="242"/>
      <c r="J4" s="242"/>
      <c r="K4" s="243"/>
      <c r="L4" s="61"/>
      <c r="M4" s="49"/>
      <c r="N4" s="49"/>
      <c r="O4" s="49"/>
      <c r="P4" s="49"/>
      <c r="Q4" s="49"/>
      <c r="R4" s="49"/>
      <c r="S4" s="49"/>
      <c r="T4" s="75"/>
      <c r="U4" s="49"/>
      <c r="V4" s="49"/>
      <c r="W4" s="49"/>
      <c r="X4" s="49"/>
      <c r="Y4" s="49"/>
      <c r="Z4" s="61"/>
      <c r="AA4" s="49"/>
      <c r="AB4" s="49"/>
      <c r="AC4" s="51"/>
      <c r="AD4" s="237"/>
      <c r="AE4" s="235"/>
      <c r="AF4" s="233"/>
    </row>
    <row r="5" spans="2:32" s="45" customFormat="1" ht="18" customHeight="1" thickTop="1">
      <c r="B5" s="248">
        <v>1</v>
      </c>
      <c r="C5" s="249"/>
      <c r="D5" s="59"/>
      <c r="E5" s="226">
        <f>IF(B5="","",VLOOKUP(B5,申込書!$A$16:$AA$115,3,FALSE))</f>
        <v>0</v>
      </c>
      <c r="F5" s="226"/>
      <c r="G5" s="226"/>
      <c r="H5" s="226"/>
      <c r="I5" s="226"/>
      <c r="J5" s="226"/>
      <c r="K5" s="227"/>
      <c r="L5" s="41"/>
      <c r="M5" s="42"/>
      <c r="N5" s="42"/>
      <c r="O5" s="42"/>
      <c r="P5" s="42"/>
      <c r="Q5" s="42"/>
      <c r="R5" s="42"/>
      <c r="S5" s="42"/>
      <c r="T5" s="76"/>
      <c r="U5" s="42"/>
      <c r="V5" s="42"/>
      <c r="W5" s="42"/>
      <c r="X5" s="42"/>
      <c r="Y5" s="42"/>
      <c r="Z5" s="41"/>
      <c r="AA5" s="42"/>
      <c r="AB5" s="42"/>
      <c r="AC5" s="52"/>
      <c r="AD5" s="56">
        <f>SUM(L5:AC5)</f>
        <v>0</v>
      </c>
      <c r="AE5" s="43">
        <f t="shared" ref="AE5:AE36" si="0">RANK(AD5,$AD$5:$AD$54)</f>
        <v>1</v>
      </c>
      <c r="AF5" s="44"/>
    </row>
    <row r="6" spans="2:32" s="45" customFormat="1" ht="18" customHeight="1">
      <c r="B6" s="224">
        <v>2</v>
      </c>
      <c r="C6" s="225"/>
      <c r="D6" s="55"/>
      <c r="E6" s="226">
        <f>IF(B6="","",VLOOKUP(B6,申込書!$A$16:$AA$115,3,FALSE))</f>
        <v>0</v>
      </c>
      <c r="F6" s="226"/>
      <c r="G6" s="226"/>
      <c r="H6" s="226"/>
      <c r="I6" s="226"/>
      <c r="J6" s="226"/>
      <c r="K6" s="227"/>
      <c r="L6" s="41"/>
      <c r="M6" s="42"/>
      <c r="N6" s="42"/>
      <c r="O6" s="42"/>
      <c r="P6" s="42"/>
      <c r="Q6" s="42"/>
      <c r="R6" s="42"/>
      <c r="S6" s="42"/>
      <c r="T6" s="76"/>
      <c r="U6" s="42"/>
      <c r="V6" s="42"/>
      <c r="W6" s="42"/>
      <c r="X6" s="42"/>
      <c r="Y6" s="42"/>
      <c r="Z6" s="41"/>
      <c r="AA6" s="42"/>
      <c r="AB6" s="42"/>
      <c r="AC6" s="52"/>
      <c r="AD6" s="56">
        <f t="shared" ref="AD6:AD54" si="1">SUM(L6:AC6)</f>
        <v>0</v>
      </c>
      <c r="AE6" s="43">
        <f t="shared" si="0"/>
        <v>1</v>
      </c>
      <c r="AF6" s="44"/>
    </row>
    <row r="7" spans="2:32" s="45" customFormat="1" ht="18" customHeight="1">
      <c r="B7" s="224">
        <v>3</v>
      </c>
      <c r="C7" s="225"/>
      <c r="D7" s="55"/>
      <c r="E7" s="226">
        <f>IF(B7="","",VLOOKUP(B7,申込書!$A$16:$AA$115,3,FALSE))</f>
        <v>0</v>
      </c>
      <c r="F7" s="226"/>
      <c r="G7" s="226"/>
      <c r="H7" s="226"/>
      <c r="I7" s="226"/>
      <c r="J7" s="226"/>
      <c r="K7" s="227"/>
      <c r="L7" s="41"/>
      <c r="M7" s="42"/>
      <c r="N7" s="42"/>
      <c r="O7" s="42"/>
      <c r="P7" s="42"/>
      <c r="Q7" s="42"/>
      <c r="R7" s="42"/>
      <c r="S7" s="42"/>
      <c r="T7" s="76"/>
      <c r="U7" s="42"/>
      <c r="V7" s="42"/>
      <c r="W7" s="42"/>
      <c r="X7" s="42"/>
      <c r="Y7" s="42"/>
      <c r="Z7" s="41"/>
      <c r="AA7" s="42"/>
      <c r="AB7" s="42"/>
      <c r="AC7" s="52"/>
      <c r="AD7" s="56">
        <f t="shared" si="1"/>
        <v>0</v>
      </c>
      <c r="AE7" s="43">
        <f t="shared" si="0"/>
        <v>1</v>
      </c>
      <c r="AF7" s="44"/>
    </row>
    <row r="8" spans="2:32" s="45" customFormat="1" ht="18" customHeight="1">
      <c r="B8" s="224">
        <v>4</v>
      </c>
      <c r="C8" s="225"/>
      <c r="D8" s="55"/>
      <c r="E8" s="226">
        <f>IF(B8="","",VLOOKUP(B8,申込書!$A$16:$AA$115,3,FALSE))</f>
        <v>0</v>
      </c>
      <c r="F8" s="226"/>
      <c r="G8" s="226"/>
      <c r="H8" s="226"/>
      <c r="I8" s="226"/>
      <c r="J8" s="226"/>
      <c r="K8" s="227"/>
      <c r="L8" s="41"/>
      <c r="M8" s="42"/>
      <c r="N8" s="42"/>
      <c r="O8" s="42"/>
      <c r="P8" s="42"/>
      <c r="Q8" s="42"/>
      <c r="R8" s="42"/>
      <c r="S8" s="42"/>
      <c r="T8" s="76"/>
      <c r="U8" s="42"/>
      <c r="V8" s="42"/>
      <c r="W8" s="42"/>
      <c r="X8" s="42"/>
      <c r="Y8" s="42"/>
      <c r="Z8" s="41"/>
      <c r="AA8" s="42"/>
      <c r="AB8" s="42"/>
      <c r="AC8" s="52"/>
      <c r="AD8" s="56">
        <f t="shared" si="1"/>
        <v>0</v>
      </c>
      <c r="AE8" s="43">
        <f t="shared" si="0"/>
        <v>1</v>
      </c>
      <c r="AF8" s="44"/>
    </row>
    <row r="9" spans="2:32" s="45" customFormat="1" ht="18" customHeight="1">
      <c r="B9" s="224">
        <v>5</v>
      </c>
      <c r="C9" s="225"/>
      <c r="D9" s="55"/>
      <c r="E9" s="226">
        <f>IF(B9="","",VLOOKUP(B9,申込書!$A$16:$AA$115,3,FALSE))</f>
        <v>0</v>
      </c>
      <c r="F9" s="226"/>
      <c r="G9" s="226"/>
      <c r="H9" s="226"/>
      <c r="I9" s="226"/>
      <c r="J9" s="226"/>
      <c r="K9" s="227"/>
      <c r="L9" s="41"/>
      <c r="M9" s="42"/>
      <c r="N9" s="42"/>
      <c r="O9" s="42"/>
      <c r="P9" s="42"/>
      <c r="Q9" s="42"/>
      <c r="R9" s="42"/>
      <c r="S9" s="42"/>
      <c r="T9" s="76"/>
      <c r="U9" s="42"/>
      <c r="V9" s="42"/>
      <c r="W9" s="42"/>
      <c r="X9" s="42"/>
      <c r="Y9" s="42"/>
      <c r="Z9" s="41"/>
      <c r="AA9" s="42"/>
      <c r="AB9" s="42"/>
      <c r="AC9" s="52"/>
      <c r="AD9" s="56">
        <f t="shared" si="1"/>
        <v>0</v>
      </c>
      <c r="AE9" s="43">
        <f t="shared" si="0"/>
        <v>1</v>
      </c>
      <c r="AF9" s="44"/>
    </row>
    <row r="10" spans="2:32" s="45" customFormat="1" ht="18" customHeight="1">
      <c r="B10" s="224">
        <v>6</v>
      </c>
      <c r="C10" s="225"/>
      <c r="D10" s="55"/>
      <c r="E10" s="226">
        <f>IF(B10="","",VLOOKUP(B10,申込書!$A$16:$AA$115,3,FALSE))</f>
        <v>0</v>
      </c>
      <c r="F10" s="226"/>
      <c r="G10" s="226"/>
      <c r="H10" s="226"/>
      <c r="I10" s="226"/>
      <c r="J10" s="226"/>
      <c r="K10" s="227"/>
      <c r="L10" s="41"/>
      <c r="M10" s="42"/>
      <c r="N10" s="42"/>
      <c r="O10" s="42"/>
      <c r="P10" s="42"/>
      <c r="Q10" s="42"/>
      <c r="R10" s="42"/>
      <c r="S10" s="42"/>
      <c r="T10" s="76"/>
      <c r="U10" s="42"/>
      <c r="V10" s="42"/>
      <c r="W10" s="42"/>
      <c r="X10" s="42"/>
      <c r="Y10" s="42"/>
      <c r="Z10" s="41"/>
      <c r="AA10" s="42"/>
      <c r="AB10" s="42"/>
      <c r="AC10" s="52"/>
      <c r="AD10" s="56">
        <f t="shared" si="1"/>
        <v>0</v>
      </c>
      <c r="AE10" s="43">
        <f t="shared" si="0"/>
        <v>1</v>
      </c>
      <c r="AF10" s="44"/>
    </row>
    <row r="11" spans="2:32" s="45" customFormat="1" ht="18" customHeight="1">
      <c r="B11" s="224">
        <v>7</v>
      </c>
      <c r="C11" s="225"/>
      <c r="D11" s="55"/>
      <c r="E11" s="226">
        <f>IF(B11="","",VLOOKUP(B11,申込書!$A$16:$AA$115,3,FALSE))</f>
        <v>0</v>
      </c>
      <c r="F11" s="226"/>
      <c r="G11" s="226"/>
      <c r="H11" s="226"/>
      <c r="I11" s="226"/>
      <c r="J11" s="226"/>
      <c r="K11" s="227"/>
      <c r="L11" s="41"/>
      <c r="M11" s="42"/>
      <c r="N11" s="42"/>
      <c r="O11" s="42"/>
      <c r="P11" s="42"/>
      <c r="Q11" s="42"/>
      <c r="R11" s="42"/>
      <c r="S11" s="42"/>
      <c r="T11" s="76"/>
      <c r="U11" s="42"/>
      <c r="V11" s="42"/>
      <c r="W11" s="42"/>
      <c r="X11" s="42"/>
      <c r="Y11" s="42"/>
      <c r="Z11" s="41"/>
      <c r="AA11" s="42"/>
      <c r="AB11" s="42"/>
      <c r="AC11" s="52"/>
      <c r="AD11" s="56">
        <f t="shared" si="1"/>
        <v>0</v>
      </c>
      <c r="AE11" s="43">
        <f t="shared" si="0"/>
        <v>1</v>
      </c>
      <c r="AF11" s="44"/>
    </row>
    <row r="12" spans="2:32" s="45" customFormat="1" ht="18" customHeight="1">
      <c r="B12" s="224">
        <v>8</v>
      </c>
      <c r="C12" s="225"/>
      <c r="D12" s="55"/>
      <c r="E12" s="226">
        <f>IF(B12="","",VLOOKUP(B12,申込書!$A$16:$AA$115,3,FALSE))</f>
        <v>0</v>
      </c>
      <c r="F12" s="226"/>
      <c r="G12" s="226"/>
      <c r="H12" s="226"/>
      <c r="I12" s="226"/>
      <c r="J12" s="226"/>
      <c r="K12" s="227"/>
      <c r="L12" s="41"/>
      <c r="M12" s="42"/>
      <c r="N12" s="42"/>
      <c r="O12" s="42"/>
      <c r="P12" s="42"/>
      <c r="Q12" s="42"/>
      <c r="R12" s="42"/>
      <c r="S12" s="42"/>
      <c r="T12" s="76"/>
      <c r="U12" s="42"/>
      <c r="V12" s="42"/>
      <c r="W12" s="42"/>
      <c r="X12" s="42"/>
      <c r="Y12" s="42"/>
      <c r="Z12" s="41"/>
      <c r="AA12" s="42"/>
      <c r="AB12" s="42"/>
      <c r="AC12" s="52"/>
      <c r="AD12" s="56">
        <f t="shared" si="1"/>
        <v>0</v>
      </c>
      <c r="AE12" s="43">
        <f t="shared" si="0"/>
        <v>1</v>
      </c>
      <c r="AF12" s="44"/>
    </row>
    <row r="13" spans="2:32" s="45" customFormat="1" ht="18" customHeight="1">
      <c r="B13" s="224">
        <v>9</v>
      </c>
      <c r="C13" s="225"/>
      <c r="D13" s="55"/>
      <c r="E13" s="226">
        <f>IF(B13="","",VLOOKUP(B13,申込書!$A$16:$AA$115,3,FALSE))</f>
        <v>0</v>
      </c>
      <c r="F13" s="226"/>
      <c r="G13" s="226"/>
      <c r="H13" s="226"/>
      <c r="I13" s="226"/>
      <c r="J13" s="226"/>
      <c r="K13" s="227"/>
      <c r="L13" s="41"/>
      <c r="M13" s="42"/>
      <c r="N13" s="42"/>
      <c r="O13" s="42"/>
      <c r="P13" s="42"/>
      <c r="Q13" s="42"/>
      <c r="R13" s="42"/>
      <c r="S13" s="42"/>
      <c r="T13" s="76"/>
      <c r="U13" s="42"/>
      <c r="V13" s="42"/>
      <c r="W13" s="42"/>
      <c r="X13" s="42"/>
      <c r="Y13" s="42"/>
      <c r="Z13" s="41"/>
      <c r="AA13" s="42"/>
      <c r="AB13" s="42"/>
      <c r="AC13" s="52"/>
      <c r="AD13" s="56">
        <f t="shared" si="1"/>
        <v>0</v>
      </c>
      <c r="AE13" s="43">
        <f t="shared" si="0"/>
        <v>1</v>
      </c>
      <c r="AF13" s="44"/>
    </row>
    <row r="14" spans="2:32" s="45" customFormat="1" ht="18" customHeight="1">
      <c r="B14" s="224">
        <v>10</v>
      </c>
      <c r="C14" s="225"/>
      <c r="D14" s="55"/>
      <c r="E14" s="226">
        <f>IF(B14="","",VLOOKUP(B14,申込書!$A$16:$AA$115,3,FALSE))</f>
        <v>0</v>
      </c>
      <c r="F14" s="226"/>
      <c r="G14" s="226"/>
      <c r="H14" s="226"/>
      <c r="I14" s="226"/>
      <c r="J14" s="226"/>
      <c r="K14" s="227"/>
      <c r="L14" s="41"/>
      <c r="M14" s="42"/>
      <c r="N14" s="42"/>
      <c r="O14" s="42"/>
      <c r="P14" s="42"/>
      <c r="Q14" s="42"/>
      <c r="R14" s="42"/>
      <c r="S14" s="42"/>
      <c r="T14" s="76"/>
      <c r="U14" s="42"/>
      <c r="V14" s="42"/>
      <c r="W14" s="42"/>
      <c r="X14" s="42"/>
      <c r="Y14" s="42"/>
      <c r="Z14" s="41"/>
      <c r="AA14" s="42"/>
      <c r="AB14" s="42"/>
      <c r="AC14" s="52"/>
      <c r="AD14" s="56">
        <f t="shared" si="1"/>
        <v>0</v>
      </c>
      <c r="AE14" s="43">
        <f t="shared" si="0"/>
        <v>1</v>
      </c>
      <c r="AF14" s="44"/>
    </row>
    <row r="15" spans="2:32" s="45" customFormat="1" ht="18" customHeight="1">
      <c r="B15" s="224">
        <v>11</v>
      </c>
      <c r="C15" s="225"/>
      <c r="D15" s="55"/>
      <c r="E15" s="226">
        <f>IF(B15="","",VLOOKUP(B15,申込書!$A$16:$AA$115,3,FALSE))</f>
        <v>0</v>
      </c>
      <c r="F15" s="226"/>
      <c r="G15" s="226"/>
      <c r="H15" s="226"/>
      <c r="I15" s="226"/>
      <c r="J15" s="226"/>
      <c r="K15" s="227"/>
      <c r="L15" s="41"/>
      <c r="M15" s="42"/>
      <c r="N15" s="42"/>
      <c r="O15" s="42"/>
      <c r="P15" s="42"/>
      <c r="Q15" s="42"/>
      <c r="R15" s="42"/>
      <c r="S15" s="42"/>
      <c r="T15" s="76"/>
      <c r="U15" s="42"/>
      <c r="V15" s="42"/>
      <c r="W15" s="42"/>
      <c r="X15" s="42"/>
      <c r="Y15" s="42"/>
      <c r="Z15" s="41"/>
      <c r="AA15" s="42"/>
      <c r="AB15" s="42"/>
      <c r="AC15" s="52"/>
      <c r="AD15" s="56">
        <f t="shared" si="1"/>
        <v>0</v>
      </c>
      <c r="AE15" s="43">
        <f t="shared" si="0"/>
        <v>1</v>
      </c>
      <c r="AF15" s="44"/>
    </row>
    <row r="16" spans="2:32" s="45" customFormat="1" ht="18" customHeight="1">
      <c r="B16" s="224">
        <v>12</v>
      </c>
      <c r="C16" s="225"/>
      <c r="D16" s="55"/>
      <c r="E16" s="226">
        <f>IF(B16="","",VLOOKUP(B16,申込書!$A$16:$AA$115,3,FALSE))</f>
        <v>0</v>
      </c>
      <c r="F16" s="226"/>
      <c r="G16" s="226"/>
      <c r="H16" s="226"/>
      <c r="I16" s="226"/>
      <c r="J16" s="226"/>
      <c r="K16" s="227"/>
      <c r="L16" s="41"/>
      <c r="M16" s="42"/>
      <c r="N16" s="42"/>
      <c r="O16" s="42"/>
      <c r="P16" s="42"/>
      <c r="Q16" s="42"/>
      <c r="R16" s="42"/>
      <c r="S16" s="42"/>
      <c r="T16" s="76"/>
      <c r="U16" s="42"/>
      <c r="V16" s="42"/>
      <c r="W16" s="42"/>
      <c r="X16" s="42"/>
      <c r="Y16" s="42"/>
      <c r="Z16" s="41"/>
      <c r="AA16" s="42"/>
      <c r="AB16" s="42"/>
      <c r="AC16" s="52"/>
      <c r="AD16" s="56">
        <f t="shared" si="1"/>
        <v>0</v>
      </c>
      <c r="AE16" s="43">
        <f t="shared" si="0"/>
        <v>1</v>
      </c>
      <c r="AF16" s="44"/>
    </row>
    <row r="17" spans="2:32" s="45" customFormat="1" ht="18" customHeight="1">
      <c r="B17" s="224">
        <v>13</v>
      </c>
      <c r="C17" s="225"/>
      <c r="D17" s="55"/>
      <c r="E17" s="226">
        <f>IF(B17="","",VLOOKUP(B17,申込書!$A$16:$AA$115,3,FALSE))</f>
        <v>0</v>
      </c>
      <c r="F17" s="226"/>
      <c r="G17" s="226"/>
      <c r="H17" s="226"/>
      <c r="I17" s="226"/>
      <c r="J17" s="226"/>
      <c r="K17" s="227"/>
      <c r="L17" s="41"/>
      <c r="M17" s="42"/>
      <c r="N17" s="42"/>
      <c r="O17" s="42"/>
      <c r="P17" s="42"/>
      <c r="Q17" s="42"/>
      <c r="R17" s="42"/>
      <c r="S17" s="42"/>
      <c r="T17" s="76"/>
      <c r="U17" s="42"/>
      <c r="V17" s="42"/>
      <c r="W17" s="42"/>
      <c r="X17" s="42"/>
      <c r="Y17" s="42"/>
      <c r="Z17" s="41"/>
      <c r="AA17" s="42"/>
      <c r="AB17" s="42"/>
      <c r="AC17" s="52"/>
      <c r="AD17" s="56">
        <f t="shared" si="1"/>
        <v>0</v>
      </c>
      <c r="AE17" s="43">
        <f t="shared" si="0"/>
        <v>1</v>
      </c>
      <c r="AF17" s="44"/>
    </row>
    <row r="18" spans="2:32" s="45" customFormat="1" ht="18" customHeight="1">
      <c r="B18" s="224">
        <v>14</v>
      </c>
      <c r="C18" s="225"/>
      <c r="D18" s="55"/>
      <c r="E18" s="226">
        <f>IF(B18="","",VLOOKUP(B18,申込書!$A$16:$AA$115,3,FALSE))</f>
        <v>0</v>
      </c>
      <c r="F18" s="226"/>
      <c r="G18" s="226"/>
      <c r="H18" s="226"/>
      <c r="I18" s="226"/>
      <c r="J18" s="226"/>
      <c r="K18" s="227"/>
      <c r="L18" s="41"/>
      <c r="M18" s="42"/>
      <c r="N18" s="42"/>
      <c r="O18" s="42"/>
      <c r="P18" s="42"/>
      <c r="Q18" s="42"/>
      <c r="R18" s="42"/>
      <c r="S18" s="42"/>
      <c r="T18" s="76"/>
      <c r="U18" s="42"/>
      <c r="V18" s="42"/>
      <c r="W18" s="42"/>
      <c r="X18" s="42"/>
      <c r="Y18" s="42"/>
      <c r="Z18" s="41"/>
      <c r="AA18" s="42"/>
      <c r="AB18" s="42"/>
      <c r="AC18" s="52"/>
      <c r="AD18" s="56">
        <f t="shared" si="1"/>
        <v>0</v>
      </c>
      <c r="AE18" s="43">
        <f t="shared" si="0"/>
        <v>1</v>
      </c>
      <c r="AF18" s="44"/>
    </row>
    <row r="19" spans="2:32" s="45" customFormat="1" ht="18" customHeight="1">
      <c r="B19" s="224">
        <v>15</v>
      </c>
      <c r="C19" s="225"/>
      <c r="D19" s="55"/>
      <c r="E19" s="226">
        <f>IF(B19="","",VLOOKUP(B19,申込書!$A$16:$AA$115,3,FALSE))</f>
        <v>0</v>
      </c>
      <c r="F19" s="226"/>
      <c r="G19" s="226"/>
      <c r="H19" s="226"/>
      <c r="I19" s="226"/>
      <c r="J19" s="226"/>
      <c r="K19" s="227"/>
      <c r="L19" s="41"/>
      <c r="M19" s="42"/>
      <c r="N19" s="42"/>
      <c r="O19" s="42"/>
      <c r="P19" s="42"/>
      <c r="Q19" s="42"/>
      <c r="R19" s="42"/>
      <c r="S19" s="42"/>
      <c r="T19" s="76"/>
      <c r="U19" s="42"/>
      <c r="V19" s="42"/>
      <c r="W19" s="42"/>
      <c r="X19" s="42"/>
      <c r="Y19" s="42"/>
      <c r="Z19" s="41"/>
      <c r="AA19" s="42"/>
      <c r="AB19" s="42"/>
      <c r="AC19" s="52"/>
      <c r="AD19" s="56">
        <f t="shared" si="1"/>
        <v>0</v>
      </c>
      <c r="AE19" s="43">
        <f t="shared" si="0"/>
        <v>1</v>
      </c>
      <c r="AF19" s="44"/>
    </row>
    <row r="20" spans="2:32" s="45" customFormat="1" ht="18" customHeight="1">
      <c r="B20" s="224">
        <v>16</v>
      </c>
      <c r="C20" s="225"/>
      <c r="D20" s="55"/>
      <c r="E20" s="226">
        <f>IF(B20="","",VLOOKUP(B20,申込書!$A$16:$AA$115,3,FALSE))</f>
        <v>0</v>
      </c>
      <c r="F20" s="226"/>
      <c r="G20" s="226"/>
      <c r="H20" s="226"/>
      <c r="I20" s="226"/>
      <c r="J20" s="226"/>
      <c r="K20" s="227"/>
      <c r="L20" s="41"/>
      <c r="M20" s="42"/>
      <c r="N20" s="42"/>
      <c r="O20" s="42"/>
      <c r="P20" s="42"/>
      <c r="Q20" s="42"/>
      <c r="R20" s="42"/>
      <c r="S20" s="42"/>
      <c r="T20" s="76"/>
      <c r="U20" s="42"/>
      <c r="V20" s="42"/>
      <c r="W20" s="42"/>
      <c r="X20" s="42"/>
      <c r="Y20" s="42"/>
      <c r="Z20" s="41"/>
      <c r="AA20" s="42"/>
      <c r="AB20" s="42"/>
      <c r="AC20" s="52"/>
      <c r="AD20" s="56">
        <f t="shared" si="1"/>
        <v>0</v>
      </c>
      <c r="AE20" s="43">
        <f t="shared" si="0"/>
        <v>1</v>
      </c>
      <c r="AF20" s="44"/>
    </row>
    <row r="21" spans="2:32" s="45" customFormat="1" ht="18" customHeight="1">
      <c r="B21" s="224">
        <v>17</v>
      </c>
      <c r="C21" s="225"/>
      <c r="D21" s="55"/>
      <c r="E21" s="226">
        <f>IF(B21="","",VLOOKUP(B21,申込書!$A$16:$AA$115,3,FALSE))</f>
        <v>0</v>
      </c>
      <c r="F21" s="226"/>
      <c r="G21" s="226"/>
      <c r="H21" s="226"/>
      <c r="I21" s="226"/>
      <c r="J21" s="226"/>
      <c r="K21" s="227"/>
      <c r="L21" s="41"/>
      <c r="M21" s="42"/>
      <c r="N21" s="42"/>
      <c r="O21" s="42"/>
      <c r="P21" s="42"/>
      <c r="Q21" s="42"/>
      <c r="R21" s="42"/>
      <c r="S21" s="42"/>
      <c r="T21" s="76"/>
      <c r="U21" s="42"/>
      <c r="V21" s="42"/>
      <c r="W21" s="42"/>
      <c r="X21" s="42"/>
      <c r="Y21" s="42"/>
      <c r="Z21" s="41"/>
      <c r="AA21" s="42"/>
      <c r="AB21" s="42"/>
      <c r="AC21" s="52"/>
      <c r="AD21" s="56">
        <f t="shared" si="1"/>
        <v>0</v>
      </c>
      <c r="AE21" s="43">
        <f t="shared" si="0"/>
        <v>1</v>
      </c>
      <c r="AF21" s="44"/>
    </row>
    <row r="22" spans="2:32" s="45" customFormat="1" ht="18" customHeight="1">
      <c r="B22" s="224">
        <v>18</v>
      </c>
      <c r="C22" s="225"/>
      <c r="D22" s="55"/>
      <c r="E22" s="226">
        <f>IF(B22="","",VLOOKUP(B22,申込書!$A$16:$AA$115,3,FALSE))</f>
        <v>0</v>
      </c>
      <c r="F22" s="226"/>
      <c r="G22" s="226"/>
      <c r="H22" s="226"/>
      <c r="I22" s="226"/>
      <c r="J22" s="226"/>
      <c r="K22" s="227"/>
      <c r="L22" s="41"/>
      <c r="M22" s="42"/>
      <c r="N22" s="42"/>
      <c r="O22" s="42"/>
      <c r="P22" s="42"/>
      <c r="Q22" s="42"/>
      <c r="R22" s="42"/>
      <c r="S22" s="42"/>
      <c r="T22" s="76"/>
      <c r="U22" s="42"/>
      <c r="V22" s="42"/>
      <c r="W22" s="42"/>
      <c r="X22" s="42"/>
      <c r="Y22" s="42"/>
      <c r="Z22" s="41"/>
      <c r="AA22" s="42"/>
      <c r="AB22" s="42"/>
      <c r="AC22" s="52"/>
      <c r="AD22" s="56">
        <f t="shared" si="1"/>
        <v>0</v>
      </c>
      <c r="AE22" s="43">
        <f t="shared" si="0"/>
        <v>1</v>
      </c>
      <c r="AF22" s="44"/>
    </row>
    <row r="23" spans="2:32" s="45" customFormat="1" ht="18" customHeight="1">
      <c r="B23" s="224">
        <v>19</v>
      </c>
      <c r="C23" s="225"/>
      <c r="D23" s="55"/>
      <c r="E23" s="226">
        <f>IF(B23="","",VLOOKUP(B23,申込書!$A$16:$AA$115,3,FALSE))</f>
        <v>0</v>
      </c>
      <c r="F23" s="226"/>
      <c r="G23" s="226"/>
      <c r="H23" s="226"/>
      <c r="I23" s="226"/>
      <c r="J23" s="226"/>
      <c r="K23" s="227"/>
      <c r="L23" s="41"/>
      <c r="M23" s="42"/>
      <c r="N23" s="42"/>
      <c r="O23" s="42"/>
      <c r="P23" s="42"/>
      <c r="Q23" s="42"/>
      <c r="R23" s="42"/>
      <c r="S23" s="42"/>
      <c r="T23" s="76"/>
      <c r="U23" s="42"/>
      <c r="V23" s="42"/>
      <c r="W23" s="42"/>
      <c r="X23" s="42"/>
      <c r="Y23" s="42"/>
      <c r="Z23" s="41"/>
      <c r="AA23" s="42"/>
      <c r="AB23" s="42"/>
      <c r="AC23" s="52"/>
      <c r="AD23" s="56">
        <f t="shared" si="1"/>
        <v>0</v>
      </c>
      <c r="AE23" s="43">
        <f t="shared" si="0"/>
        <v>1</v>
      </c>
      <c r="AF23" s="44"/>
    </row>
    <row r="24" spans="2:32" s="45" customFormat="1" ht="18" customHeight="1">
      <c r="B24" s="224">
        <v>20</v>
      </c>
      <c r="C24" s="225"/>
      <c r="D24" s="55"/>
      <c r="E24" s="226">
        <f>IF(B24="","",VLOOKUP(B24,申込書!$A$16:$AA$115,3,FALSE))</f>
        <v>0</v>
      </c>
      <c r="F24" s="226"/>
      <c r="G24" s="226"/>
      <c r="H24" s="226"/>
      <c r="I24" s="226"/>
      <c r="J24" s="226"/>
      <c r="K24" s="227"/>
      <c r="L24" s="41"/>
      <c r="M24" s="42"/>
      <c r="N24" s="42"/>
      <c r="O24" s="42"/>
      <c r="P24" s="42"/>
      <c r="Q24" s="42"/>
      <c r="R24" s="42"/>
      <c r="S24" s="42"/>
      <c r="T24" s="76"/>
      <c r="U24" s="42"/>
      <c r="V24" s="42"/>
      <c r="W24" s="42"/>
      <c r="X24" s="42"/>
      <c r="Y24" s="42"/>
      <c r="Z24" s="41"/>
      <c r="AA24" s="42"/>
      <c r="AB24" s="42"/>
      <c r="AC24" s="52"/>
      <c r="AD24" s="56">
        <f t="shared" si="1"/>
        <v>0</v>
      </c>
      <c r="AE24" s="43">
        <f t="shared" si="0"/>
        <v>1</v>
      </c>
      <c r="AF24" s="44"/>
    </row>
    <row r="25" spans="2:32" s="45" customFormat="1" ht="18" customHeight="1">
      <c r="B25" s="224">
        <v>21</v>
      </c>
      <c r="C25" s="225"/>
      <c r="D25" s="55"/>
      <c r="E25" s="226">
        <f>IF(B25="","",VLOOKUP(B25,申込書!$A$16:$AA$115,3,FALSE))</f>
        <v>0</v>
      </c>
      <c r="F25" s="226"/>
      <c r="G25" s="226"/>
      <c r="H25" s="226"/>
      <c r="I25" s="226"/>
      <c r="J25" s="226"/>
      <c r="K25" s="227"/>
      <c r="L25" s="41"/>
      <c r="M25" s="42"/>
      <c r="N25" s="42"/>
      <c r="O25" s="42"/>
      <c r="P25" s="42"/>
      <c r="Q25" s="42"/>
      <c r="R25" s="42"/>
      <c r="S25" s="42"/>
      <c r="T25" s="76"/>
      <c r="U25" s="42"/>
      <c r="V25" s="42"/>
      <c r="W25" s="42"/>
      <c r="X25" s="42"/>
      <c r="Y25" s="42"/>
      <c r="Z25" s="41"/>
      <c r="AA25" s="42"/>
      <c r="AB25" s="42"/>
      <c r="AC25" s="52"/>
      <c r="AD25" s="56">
        <f t="shared" si="1"/>
        <v>0</v>
      </c>
      <c r="AE25" s="43">
        <f t="shared" si="0"/>
        <v>1</v>
      </c>
      <c r="AF25" s="44"/>
    </row>
    <row r="26" spans="2:32" s="45" customFormat="1" ht="18" customHeight="1">
      <c r="B26" s="224">
        <v>22</v>
      </c>
      <c r="C26" s="225"/>
      <c r="D26" s="55"/>
      <c r="E26" s="226">
        <f>IF(B26="","",VLOOKUP(B26,申込書!$A$16:$AA$115,3,FALSE))</f>
        <v>0</v>
      </c>
      <c r="F26" s="226"/>
      <c r="G26" s="226"/>
      <c r="H26" s="226"/>
      <c r="I26" s="226"/>
      <c r="J26" s="226"/>
      <c r="K26" s="227"/>
      <c r="L26" s="41"/>
      <c r="M26" s="42"/>
      <c r="N26" s="42"/>
      <c r="O26" s="42"/>
      <c r="P26" s="42"/>
      <c r="Q26" s="42"/>
      <c r="R26" s="42"/>
      <c r="S26" s="42"/>
      <c r="T26" s="76"/>
      <c r="U26" s="42"/>
      <c r="V26" s="42"/>
      <c r="W26" s="42"/>
      <c r="X26" s="42"/>
      <c r="Y26" s="42"/>
      <c r="Z26" s="41"/>
      <c r="AA26" s="42"/>
      <c r="AB26" s="42"/>
      <c r="AC26" s="52"/>
      <c r="AD26" s="56">
        <f t="shared" ref="AD26:AD39" si="2">SUM(L26:AC26)</f>
        <v>0</v>
      </c>
      <c r="AE26" s="43">
        <f t="shared" si="0"/>
        <v>1</v>
      </c>
      <c r="AF26" s="44"/>
    </row>
    <row r="27" spans="2:32" s="45" customFormat="1" ht="18" customHeight="1">
      <c r="B27" s="224">
        <v>23</v>
      </c>
      <c r="C27" s="225"/>
      <c r="D27" s="55"/>
      <c r="E27" s="226">
        <f>IF(B27="","",VLOOKUP(B27,申込書!$A$16:$AA$115,3,FALSE))</f>
        <v>0</v>
      </c>
      <c r="F27" s="226"/>
      <c r="G27" s="226"/>
      <c r="H27" s="226"/>
      <c r="I27" s="226"/>
      <c r="J27" s="226"/>
      <c r="K27" s="227"/>
      <c r="L27" s="41"/>
      <c r="M27" s="42"/>
      <c r="N27" s="42"/>
      <c r="O27" s="42"/>
      <c r="P27" s="42"/>
      <c r="Q27" s="42"/>
      <c r="R27" s="42"/>
      <c r="S27" s="42"/>
      <c r="T27" s="76"/>
      <c r="U27" s="42"/>
      <c r="V27" s="42"/>
      <c r="W27" s="42"/>
      <c r="X27" s="42"/>
      <c r="Y27" s="42"/>
      <c r="Z27" s="41"/>
      <c r="AA27" s="42"/>
      <c r="AB27" s="42"/>
      <c r="AC27" s="52"/>
      <c r="AD27" s="56">
        <f t="shared" si="2"/>
        <v>0</v>
      </c>
      <c r="AE27" s="43">
        <f t="shared" si="0"/>
        <v>1</v>
      </c>
      <c r="AF27" s="44"/>
    </row>
    <row r="28" spans="2:32" s="45" customFormat="1" ht="18" customHeight="1">
      <c r="B28" s="224">
        <v>24</v>
      </c>
      <c r="C28" s="225"/>
      <c r="D28" s="55"/>
      <c r="E28" s="226">
        <f>IF(B28="","",VLOOKUP(B28,申込書!$A$16:$AA$115,3,FALSE))</f>
        <v>0</v>
      </c>
      <c r="F28" s="226"/>
      <c r="G28" s="226"/>
      <c r="H28" s="226"/>
      <c r="I28" s="226"/>
      <c r="J28" s="226"/>
      <c r="K28" s="227"/>
      <c r="L28" s="41"/>
      <c r="M28" s="42"/>
      <c r="N28" s="42"/>
      <c r="O28" s="42"/>
      <c r="P28" s="42"/>
      <c r="Q28" s="42"/>
      <c r="R28" s="42"/>
      <c r="S28" s="42"/>
      <c r="T28" s="76"/>
      <c r="U28" s="42"/>
      <c r="V28" s="42"/>
      <c r="W28" s="42"/>
      <c r="X28" s="42"/>
      <c r="Y28" s="42"/>
      <c r="Z28" s="41"/>
      <c r="AA28" s="42"/>
      <c r="AB28" s="42"/>
      <c r="AC28" s="52"/>
      <c r="AD28" s="56">
        <f t="shared" si="2"/>
        <v>0</v>
      </c>
      <c r="AE28" s="43">
        <f t="shared" si="0"/>
        <v>1</v>
      </c>
      <c r="AF28" s="44"/>
    </row>
    <row r="29" spans="2:32" s="45" customFormat="1" ht="18" customHeight="1">
      <c r="B29" s="224">
        <v>25</v>
      </c>
      <c r="C29" s="225"/>
      <c r="D29" s="55"/>
      <c r="E29" s="226">
        <f>IF(B29="","",VLOOKUP(B29,申込書!$A$16:$AA$115,3,FALSE))</f>
        <v>0</v>
      </c>
      <c r="F29" s="226"/>
      <c r="G29" s="226"/>
      <c r="H29" s="226"/>
      <c r="I29" s="226"/>
      <c r="J29" s="226"/>
      <c r="K29" s="227"/>
      <c r="L29" s="41"/>
      <c r="M29" s="42"/>
      <c r="N29" s="42"/>
      <c r="O29" s="42"/>
      <c r="P29" s="42"/>
      <c r="Q29" s="42"/>
      <c r="R29" s="42"/>
      <c r="S29" s="42"/>
      <c r="T29" s="76"/>
      <c r="U29" s="42"/>
      <c r="V29" s="42"/>
      <c r="W29" s="42"/>
      <c r="X29" s="42"/>
      <c r="Y29" s="42"/>
      <c r="Z29" s="41"/>
      <c r="AA29" s="42"/>
      <c r="AB29" s="42"/>
      <c r="AC29" s="52"/>
      <c r="AD29" s="56">
        <f t="shared" si="2"/>
        <v>0</v>
      </c>
      <c r="AE29" s="43">
        <f t="shared" si="0"/>
        <v>1</v>
      </c>
      <c r="AF29" s="44"/>
    </row>
    <row r="30" spans="2:32" s="45" customFormat="1" ht="18" customHeight="1">
      <c r="B30" s="224">
        <v>26</v>
      </c>
      <c r="C30" s="225"/>
      <c r="D30" s="55"/>
      <c r="E30" s="226">
        <f>IF(B30="","",VLOOKUP(B30,申込書!$A$16:$AA$115,3,FALSE))</f>
        <v>0</v>
      </c>
      <c r="F30" s="226"/>
      <c r="G30" s="226"/>
      <c r="H30" s="226"/>
      <c r="I30" s="226"/>
      <c r="J30" s="226"/>
      <c r="K30" s="227"/>
      <c r="L30" s="41"/>
      <c r="M30" s="42"/>
      <c r="N30" s="42"/>
      <c r="O30" s="42"/>
      <c r="P30" s="42"/>
      <c r="Q30" s="42"/>
      <c r="R30" s="42"/>
      <c r="S30" s="42"/>
      <c r="T30" s="76"/>
      <c r="U30" s="42"/>
      <c r="V30" s="42"/>
      <c r="W30" s="42"/>
      <c r="X30" s="42"/>
      <c r="Y30" s="42"/>
      <c r="Z30" s="41"/>
      <c r="AA30" s="42"/>
      <c r="AB30" s="42"/>
      <c r="AC30" s="52"/>
      <c r="AD30" s="56">
        <f t="shared" si="2"/>
        <v>0</v>
      </c>
      <c r="AE30" s="43">
        <f t="shared" si="0"/>
        <v>1</v>
      </c>
      <c r="AF30" s="44"/>
    </row>
    <row r="31" spans="2:32" s="45" customFormat="1" ht="18" customHeight="1">
      <c r="B31" s="224">
        <v>27</v>
      </c>
      <c r="C31" s="225"/>
      <c r="D31" s="55"/>
      <c r="E31" s="226">
        <f>IF(B31="","",VLOOKUP(B31,申込書!$A$16:$AA$115,3,FALSE))</f>
        <v>0</v>
      </c>
      <c r="F31" s="226"/>
      <c r="G31" s="226"/>
      <c r="H31" s="226"/>
      <c r="I31" s="226"/>
      <c r="J31" s="226"/>
      <c r="K31" s="227"/>
      <c r="L31" s="41"/>
      <c r="M31" s="42"/>
      <c r="N31" s="42"/>
      <c r="O31" s="42"/>
      <c r="P31" s="42"/>
      <c r="Q31" s="42"/>
      <c r="R31" s="42"/>
      <c r="S31" s="42"/>
      <c r="T31" s="76"/>
      <c r="U31" s="42"/>
      <c r="V31" s="42"/>
      <c r="W31" s="42"/>
      <c r="X31" s="42"/>
      <c r="Y31" s="42"/>
      <c r="Z31" s="41"/>
      <c r="AA31" s="42"/>
      <c r="AB31" s="42"/>
      <c r="AC31" s="52"/>
      <c r="AD31" s="56">
        <f t="shared" si="2"/>
        <v>0</v>
      </c>
      <c r="AE31" s="43">
        <f t="shared" si="0"/>
        <v>1</v>
      </c>
      <c r="AF31" s="44"/>
    </row>
    <row r="32" spans="2:32" s="45" customFormat="1" ht="18" customHeight="1">
      <c r="B32" s="224">
        <v>28</v>
      </c>
      <c r="C32" s="225"/>
      <c r="D32" s="55"/>
      <c r="E32" s="226">
        <f>IF(B32="","",VLOOKUP(B32,申込書!$A$16:$AA$115,3,FALSE))</f>
        <v>0</v>
      </c>
      <c r="F32" s="226"/>
      <c r="G32" s="226"/>
      <c r="H32" s="226"/>
      <c r="I32" s="226"/>
      <c r="J32" s="226"/>
      <c r="K32" s="227"/>
      <c r="L32" s="41"/>
      <c r="M32" s="42"/>
      <c r="N32" s="42"/>
      <c r="O32" s="42"/>
      <c r="P32" s="42"/>
      <c r="Q32" s="42"/>
      <c r="R32" s="42"/>
      <c r="S32" s="42"/>
      <c r="T32" s="76"/>
      <c r="U32" s="42"/>
      <c r="V32" s="42"/>
      <c r="W32" s="42"/>
      <c r="X32" s="42"/>
      <c r="Y32" s="42"/>
      <c r="Z32" s="41"/>
      <c r="AA32" s="42"/>
      <c r="AB32" s="42"/>
      <c r="AC32" s="52"/>
      <c r="AD32" s="56">
        <f t="shared" si="2"/>
        <v>0</v>
      </c>
      <c r="AE32" s="43">
        <f t="shared" si="0"/>
        <v>1</v>
      </c>
      <c r="AF32" s="44"/>
    </row>
    <row r="33" spans="2:32" s="45" customFormat="1" ht="18" customHeight="1">
      <c r="B33" s="224">
        <v>29</v>
      </c>
      <c r="C33" s="225"/>
      <c r="D33" s="55"/>
      <c r="E33" s="226">
        <f>IF(B33="","",VLOOKUP(B33,申込書!$A$16:$AA$115,3,FALSE))</f>
        <v>0</v>
      </c>
      <c r="F33" s="226"/>
      <c r="G33" s="226"/>
      <c r="H33" s="226"/>
      <c r="I33" s="226"/>
      <c r="J33" s="226"/>
      <c r="K33" s="227"/>
      <c r="L33" s="41"/>
      <c r="M33" s="42"/>
      <c r="N33" s="42"/>
      <c r="O33" s="42"/>
      <c r="P33" s="42"/>
      <c r="Q33" s="42"/>
      <c r="R33" s="42"/>
      <c r="S33" s="42"/>
      <c r="T33" s="76"/>
      <c r="U33" s="42"/>
      <c r="V33" s="42"/>
      <c r="W33" s="42"/>
      <c r="X33" s="42"/>
      <c r="Y33" s="42"/>
      <c r="Z33" s="41"/>
      <c r="AA33" s="42"/>
      <c r="AB33" s="42"/>
      <c r="AC33" s="52"/>
      <c r="AD33" s="56">
        <f t="shared" si="2"/>
        <v>0</v>
      </c>
      <c r="AE33" s="43">
        <f t="shared" si="0"/>
        <v>1</v>
      </c>
      <c r="AF33" s="44"/>
    </row>
    <row r="34" spans="2:32" s="45" customFormat="1" ht="18" customHeight="1">
      <c r="B34" s="224">
        <v>30</v>
      </c>
      <c r="C34" s="225"/>
      <c r="D34" s="55"/>
      <c r="E34" s="226">
        <f>IF(B34="","",VLOOKUP(B34,申込書!$A$16:$AA$115,3,FALSE))</f>
        <v>0</v>
      </c>
      <c r="F34" s="226"/>
      <c r="G34" s="226"/>
      <c r="H34" s="226"/>
      <c r="I34" s="226"/>
      <c r="J34" s="226"/>
      <c r="K34" s="227"/>
      <c r="L34" s="41"/>
      <c r="M34" s="42"/>
      <c r="N34" s="42"/>
      <c r="O34" s="42"/>
      <c r="P34" s="42"/>
      <c r="Q34" s="42"/>
      <c r="R34" s="42"/>
      <c r="S34" s="42"/>
      <c r="T34" s="76"/>
      <c r="U34" s="42"/>
      <c r="V34" s="42"/>
      <c r="W34" s="42"/>
      <c r="X34" s="42"/>
      <c r="Y34" s="42"/>
      <c r="Z34" s="41"/>
      <c r="AA34" s="42"/>
      <c r="AB34" s="42"/>
      <c r="AC34" s="52"/>
      <c r="AD34" s="56">
        <f t="shared" si="2"/>
        <v>0</v>
      </c>
      <c r="AE34" s="43">
        <f t="shared" si="0"/>
        <v>1</v>
      </c>
      <c r="AF34" s="44"/>
    </row>
    <row r="35" spans="2:32" s="45" customFormat="1" ht="18" customHeight="1">
      <c r="B35" s="224">
        <v>31</v>
      </c>
      <c r="C35" s="225"/>
      <c r="D35" s="55"/>
      <c r="E35" s="226">
        <f>IF(B35="","",VLOOKUP(B35,申込書!$A$16:$AA$115,3,FALSE))</f>
        <v>0</v>
      </c>
      <c r="F35" s="226"/>
      <c r="G35" s="226"/>
      <c r="H35" s="226"/>
      <c r="I35" s="226"/>
      <c r="J35" s="226"/>
      <c r="K35" s="227"/>
      <c r="L35" s="41"/>
      <c r="M35" s="42"/>
      <c r="N35" s="42"/>
      <c r="O35" s="42"/>
      <c r="P35" s="42"/>
      <c r="Q35" s="42"/>
      <c r="R35" s="42"/>
      <c r="S35" s="42"/>
      <c r="T35" s="76"/>
      <c r="U35" s="42"/>
      <c r="V35" s="42"/>
      <c r="W35" s="42"/>
      <c r="X35" s="42"/>
      <c r="Y35" s="42"/>
      <c r="Z35" s="41"/>
      <c r="AA35" s="42"/>
      <c r="AB35" s="42"/>
      <c r="AC35" s="52"/>
      <c r="AD35" s="56">
        <f t="shared" si="2"/>
        <v>0</v>
      </c>
      <c r="AE35" s="43">
        <f t="shared" si="0"/>
        <v>1</v>
      </c>
      <c r="AF35" s="44"/>
    </row>
    <row r="36" spans="2:32" s="45" customFormat="1" ht="18" customHeight="1">
      <c r="B36" s="224">
        <v>32</v>
      </c>
      <c r="C36" s="225"/>
      <c r="D36" s="55"/>
      <c r="E36" s="226">
        <f>IF(B36="","",VLOOKUP(B36,申込書!$A$16:$AA$115,3,FALSE))</f>
        <v>0</v>
      </c>
      <c r="F36" s="226"/>
      <c r="G36" s="226"/>
      <c r="H36" s="226"/>
      <c r="I36" s="226"/>
      <c r="J36" s="226"/>
      <c r="K36" s="227"/>
      <c r="L36" s="41"/>
      <c r="M36" s="42"/>
      <c r="N36" s="42"/>
      <c r="O36" s="42"/>
      <c r="P36" s="42"/>
      <c r="Q36" s="42"/>
      <c r="R36" s="42"/>
      <c r="S36" s="42"/>
      <c r="T36" s="76"/>
      <c r="U36" s="42"/>
      <c r="V36" s="42"/>
      <c r="W36" s="42"/>
      <c r="X36" s="42"/>
      <c r="Y36" s="42"/>
      <c r="Z36" s="41"/>
      <c r="AA36" s="42"/>
      <c r="AB36" s="42"/>
      <c r="AC36" s="52"/>
      <c r="AD36" s="56">
        <f t="shared" si="2"/>
        <v>0</v>
      </c>
      <c r="AE36" s="43">
        <f t="shared" si="0"/>
        <v>1</v>
      </c>
      <c r="AF36" s="44"/>
    </row>
    <row r="37" spans="2:32" s="45" customFormat="1" ht="18" customHeight="1">
      <c r="B37" s="224">
        <v>33</v>
      </c>
      <c r="C37" s="225"/>
      <c r="D37" s="55"/>
      <c r="E37" s="226">
        <f>IF(B37="","",VLOOKUP(B37,申込書!$A$16:$AA$115,3,FALSE))</f>
        <v>0</v>
      </c>
      <c r="F37" s="226"/>
      <c r="G37" s="226"/>
      <c r="H37" s="226"/>
      <c r="I37" s="226"/>
      <c r="J37" s="226"/>
      <c r="K37" s="227"/>
      <c r="L37" s="41"/>
      <c r="M37" s="42"/>
      <c r="N37" s="42"/>
      <c r="O37" s="42"/>
      <c r="P37" s="42"/>
      <c r="Q37" s="42"/>
      <c r="R37" s="42"/>
      <c r="S37" s="42"/>
      <c r="T37" s="76"/>
      <c r="U37" s="42"/>
      <c r="V37" s="42"/>
      <c r="W37" s="42"/>
      <c r="X37" s="42"/>
      <c r="Y37" s="42"/>
      <c r="Z37" s="41"/>
      <c r="AA37" s="42"/>
      <c r="AB37" s="42"/>
      <c r="AC37" s="52"/>
      <c r="AD37" s="56">
        <f t="shared" si="2"/>
        <v>0</v>
      </c>
      <c r="AE37" s="43">
        <f t="shared" ref="AE37:AE54" si="3">RANK(AD37,$AD$5:$AD$54)</f>
        <v>1</v>
      </c>
      <c r="AF37" s="44"/>
    </row>
    <row r="38" spans="2:32" s="45" customFormat="1" ht="18" customHeight="1">
      <c r="B38" s="224">
        <v>34</v>
      </c>
      <c r="C38" s="225"/>
      <c r="D38" s="55"/>
      <c r="E38" s="226">
        <f>IF(B38="","",VLOOKUP(B38,申込書!$A$16:$AA$115,3,FALSE))</f>
        <v>0</v>
      </c>
      <c r="F38" s="226"/>
      <c r="G38" s="226"/>
      <c r="H38" s="226"/>
      <c r="I38" s="226"/>
      <c r="J38" s="226"/>
      <c r="K38" s="227"/>
      <c r="L38" s="41"/>
      <c r="M38" s="42"/>
      <c r="N38" s="42"/>
      <c r="O38" s="42"/>
      <c r="P38" s="42"/>
      <c r="Q38" s="42"/>
      <c r="R38" s="42"/>
      <c r="S38" s="42"/>
      <c r="T38" s="76"/>
      <c r="U38" s="42"/>
      <c r="V38" s="42"/>
      <c r="W38" s="42"/>
      <c r="X38" s="42"/>
      <c r="Y38" s="42"/>
      <c r="Z38" s="41"/>
      <c r="AA38" s="42"/>
      <c r="AB38" s="42"/>
      <c r="AC38" s="52"/>
      <c r="AD38" s="56">
        <f t="shared" si="2"/>
        <v>0</v>
      </c>
      <c r="AE38" s="43">
        <f t="shared" si="3"/>
        <v>1</v>
      </c>
      <c r="AF38" s="44"/>
    </row>
    <row r="39" spans="2:32" s="45" customFormat="1" ht="18" customHeight="1">
      <c r="B39" s="224">
        <v>35</v>
      </c>
      <c r="C39" s="225"/>
      <c r="D39" s="55"/>
      <c r="E39" s="226">
        <f>IF(B39="","",VLOOKUP(B39,申込書!$A$16:$AA$115,3,FALSE))</f>
        <v>0</v>
      </c>
      <c r="F39" s="226"/>
      <c r="G39" s="226"/>
      <c r="H39" s="226"/>
      <c r="I39" s="226"/>
      <c r="J39" s="226"/>
      <c r="K39" s="227"/>
      <c r="L39" s="41"/>
      <c r="M39" s="42"/>
      <c r="N39" s="42"/>
      <c r="O39" s="42"/>
      <c r="P39" s="42"/>
      <c r="Q39" s="42"/>
      <c r="R39" s="42"/>
      <c r="S39" s="42"/>
      <c r="T39" s="76"/>
      <c r="U39" s="42"/>
      <c r="V39" s="42"/>
      <c r="W39" s="42"/>
      <c r="X39" s="42"/>
      <c r="Y39" s="42"/>
      <c r="Z39" s="41"/>
      <c r="AA39" s="42"/>
      <c r="AB39" s="42"/>
      <c r="AC39" s="52"/>
      <c r="AD39" s="56">
        <f t="shared" si="2"/>
        <v>0</v>
      </c>
      <c r="AE39" s="43">
        <f t="shared" si="3"/>
        <v>1</v>
      </c>
      <c r="AF39" s="44"/>
    </row>
    <row r="40" spans="2:32" s="45" customFormat="1" ht="18" customHeight="1">
      <c r="B40" s="224">
        <v>36</v>
      </c>
      <c r="C40" s="225"/>
      <c r="D40" s="55"/>
      <c r="E40" s="226">
        <f>IF(B40="","",VLOOKUP(B40,申込書!$A$16:$AA$115,3,FALSE))</f>
        <v>0</v>
      </c>
      <c r="F40" s="226"/>
      <c r="G40" s="226"/>
      <c r="H40" s="226"/>
      <c r="I40" s="226"/>
      <c r="J40" s="226"/>
      <c r="K40" s="227"/>
      <c r="L40" s="41"/>
      <c r="M40" s="42"/>
      <c r="N40" s="42"/>
      <c r="O40" s="42"/>
      <c r="P40" s="42"/>
      <c r="Q40" s="42"/>
      <c r="R40" s="42"/>
      <c r="S40" s="42"/>
      <c r="T40" s="76"/>
      <c r="U40" s="42"/>
      <c r="V40" s="42"/>
      <c r="W40" s="42"/>
      <c r="X40" s="42"/>
      <c r="Y40" s="42"/>
      <c r="Z40" s="41"/>
      <c r="AA40" s="42"/>
      <c r="AB40" s="42"/>
      <c r="AC40" s="52"/>
      <c r="AD40" s="56">
        <f t="shared" si="1"/>
        <v>0</v>
      </c>
      <c r="AE40" s="43">
        <f t="shared" si="3"/>
        <v>1</v>
      </c>
      <c r="AF40" s="44"/>
    </row>
    <row r="41" spans="2:32" s="45" customFormat="1" ht="18" customHeight="1">
      <c r="B41" s="224">
        <v>37</v>
      </c>
      <c r="C41" s="225"/>
      <c r="D41" s="55"/>
      <c r="E41" s="226">
        <f>IF(B41="","",VLOOKUP(B41,申込書!$A$16:$AA$115,3,FALSE))</f>
        <v>0</v>
      </c>
      <c r="F41" s="226"/>
      <c r="G41" s="226"/>
      <c r="H41" s="226"/>
      <c r="I41" s="226"/>
      <c r="J41" s="226"/>
      <c r="K41" s="227"/>
      <c r="L41" s="41"/>
      <c r="M41" s="42"/>
      <c r="N41" s="42"/>
      <c r="O41" s="42"/>
      <c r="P41" s="42"/>
      <c r="Q41" s="42"/>
      <c r="R41" s="42"/>
      <c r="S41" s="42"/>
      <c r="T41" s="76"/>
      <c r="U41" s="42"/>
      <c r="V41" s="42"/>
      <c r="W41" s="42"/>
      <c r="X41" s="42"/>
      <c r="Y41" s="42"/>
      <c r="Z41" s="41"/>
      <c r="AA41" s="42"/>
      <c r="AB41" s="42"/>
      <c r="AC41" s="52"/>
      <c r="AD41" s="56">
        <f t="shared" si="1"/>
        <v>0</v>
      </c>
      <c r="AE41" s="43">
        <f t="shared" si="3"/>
        <v>1</v>
      </c>
      <c r="AF41" s="44"/>
    </row>
    <row r="42" spans="2:32" s="45" customFormat="1" ht="18" customHeight="1">
      <c r="B42" s="224">
        <v>38</v>
      </c>
      <c r="C42" s="225"/>
      <c r="D42" s="55"/>
      <c r="E42" s="226">
        <f>IF(B42="","",VLOOKUP(B42,申込書!$A$16:$AA$115,3,FALSE))</f>
        <v>0</v>
      </c>
      <c r="F42" s="226"/>
      <c r="G42" s="226"/>
      <c r="H42" s="226"/>
      <c r="I42" s="226"/>
      <c r="J42" s="226"/>
      <c r="K42" s="227"/>
      <c r="L42" s="41"/>
      <c r="M42" s="42"/>
      <c r="N42" s="42"/>
      <c r="O42" s="42"/>
      <c r="P42" s="42"/>
      <c r="Q42" s="42"/>
      <c r="R42" s="42"/>
      <c r="S42" s="42"/>
      <c r="T42" s="76"/>
      <c r="U42" s="42"/>
      <c r="V42" s="42"/>
      <c r="W42" s="42"/>
      <c r="X42" s="42"/>
      <c r="Y42" s="42"/>
      <c r="Z42" s="41"/>
      <c r="AA42" s="42"/>
      <c r="AB42" s="42"/>
      <c r="AC42" s="52"/>
      <c r="AD42" s="56">
        <f t="shared" si="1"/>
        <v>0</v>
      </c>
      <c r="AE42" s="43">
        <f t="shared" si="3"/>
        <v>1</v>
      </c>
      <c r="AF42" s="44"/>
    </row>
    <row r="43" spans="2:32" s="45" customFormat="1" ht="18" customHeight="1">
      <c r="B43" s="224">
        <v>39</v>
      </c>
      <c r="C43" s="225"/>
      <c r="D43" s="55"/>
      <c r="E43" s="226">
        <f>IF(B43="","",VLOOKUP(B43,申込書!$A$16:$AA$115,3,FALSE))</f>
        <v>0</v>
      </c>
      <c r="F43" s="226"/>
      <c r="G43" s="226"/>
      <c r="H43" s="226"/>
      <c r="I43" s="226"/>
      <c r="J43" s="226"/>
      <c r="K43" s="227"/>
      <c r="L43" s="41"/>
      <c r="M43" s="42"/>
      <c r="N43" s="42"/>
      <c r="O43" s="42"/>
      <c r="P43" s="42"/>
      <c r="Q43" s="42"/>
      <c r="R43" s="42"/>
      <c r="S43" s="42"/>
      <c r="T43" s="76"/>
      <c r="U43" s="42"/>
      <c r="V43" s="42"/>
      <c r="W43" s="42"/>
      <c r="X43" s="42"/>
      <c r="Y43" s="42"/>
      <c r="Z43" s="41"/>
      <c r="AA43" s="42"/>
      <c r="AB43" s="42"/>
      <c r="AC43" s="52"/>
      <c r="AD43" s="56">
        <f t="shared" si="1"/>
        <v>0</v>
      </c>
      <c r="AE43" s="43">
        <f t="shared" si="3"/>
        <v>1</v>
      </c>
      <c r="AF43" s="44"/>
    </row>
    <row r="44" spans="2:32" s="45" customFormat="1" ht="18" customHeight="1">
      <c r="B44" s="224">
        <v>40</v>
      </c>
      <c r="C44" s="225"/>
      <c r="D44" s="55"/>
      <c r="E44" s="226">
        <f>IF(B44="","",VLOOKUP(B44,申込書!$A$16:$AA$115,3,FALSE))</f>
        <v>0</v>
      </c>
      <c r="F44" s="226"/>
      <c r="G44" s="226"/>
      <c r="H44" s="226"/>
      <c r="I44" s="226"/>
      <c r="J44" s="226"/>
      <c r="K44" s="227"/>
      <c r="L44" s="41"/>
      <c r="M44" s="42"/>
      <c r="N44" s="42"/>
      <c r="O44" s="42"/>
      <c r="P44" s="42"/>
      <c r="Q44" s="42"/>
      <c r="R44" s="42"/>
      <c r="S44" s="42"/>
      <c r="T44" s="76"/>
      <c r="U44" s="42"/>
      <c r="V44" s="42"/>
      <c r="W44" s="42"/>
      <c r="X44" s="42"/>
      <c r="Y44" s="42"/>
      <c r="Z44" s="41"/>
      <c r="AA44" s="42"/>
      <c r="AB44" s="42"/>
      <c r="AC44" s="52"/>
      <c r="AD44" s="56">
        <f t="shared" si="1"/>
        <v>0</v>
      </c>
      <c r="AE44" s="43">
        <f t="shared" si="3"/>
        <v>1</v>
      </c>
      <c r="AF44" s="44"/>
    </row>
    <row r="45" spans="2:32" s="45" customFormat="1" ht="18" customHeight="1">
      <c r="B45" s="224">
        <v>41</v>
      </c>
      <c r="C45" s="225"/>
      <c r="D45" s="55"/>
      <c r="E45" s="226">
        <f>IF(B45="","",VLOOKUP(B45,申込書!$A$16:$AA$115,3,FALSE))</f>
        <v>0</v>
      </c>
      <c r="F45" s="226"/>
      <c r="G45" s="226"/>
      <c r="H45" s="226"/>
      <c r="I45" s="226"/>
      <c r="J45" s="226"/>
      <c r="K45" s="227"/>
      <c r="L45" s="41"/>
      <c r="M45" s="42"/>
      <c r="N45" s="42"/>
      <c r="O45" s="42"/>
      <c r="P45" s="42"/>
      <c r="Q45" s="42"/>
      <c r="R45" s="42"/>
      <c r="S45" s="42"/>
      <c r="T45" s="76"/>
      <c r="U45" s="42"/>
      <c r="V45" s="42"/>
      <c r="W45" s="42"/>
      <c r="X45" s="42"/>
      <c r="Y45" s="42"/>
      <c r="Z45" s="41"/>
      <c r="AA45" s="42"/>
      <c r="AB45" s="42"/>
      <c r="AC45" s="52"/>
      <c r="AD45" s="56">
        <f t="shared" si="1"/>
        <v>0</v>
      </c>
      <c r="AE45" s="43">
        <f t="shared" si="3"/>
        <v>1</v>
      </c>
      <c r="AF45" s="44"/>
    </row>
    <row r="46" spans="2:32" s="45" customFormat="1" ht="18" customHeight="1">
      <c r="B46" s="224">
        <v>42</v>
      </c>
      <c r="C46" s="225"/>
      <c r="D46" s="55"/>
      <c r="E46" s="226">
        <f>IF(B46="","",VLOOKUP(B46,申込書!$A$16:$AA$115,3,FALSE))</f>
        <v>0</v>
      </c>
      <c r="F46" s="226"/>
      <c r="G46" s="226"/>
      <c r="H46" s="226"/>
      <c r="I46" s="226"/>
      <c r="J46" s="226"/>
      <c r="K46" s="227"/>
      <c r="L46" s="41"/>
      <c r="M46" s="42"/>
      <c r="N46" s="42"/>
      <c r="O46" s="42"/>
      <c r="P46" s="42"/>
      <c r="Q46" s="42"/>
      <c r="R46" s="42"/>
      <c r="S46" s="42"/>
      <c r="T46" s="76"/>
      <c r="U46" s="42"/>
      <c r="V46" s="42"/>
      <c r="W46" s="42"/>
      <c r="X46" s="42"/>
      <c r="Y46" s="42"/>
      <c r="Z46" s="41"/>
      <c r="AA46" s="42"/>
      <c r="AB46" s="42"/>
      <c r="AC46" s="52"/>
      <c r="AD46" s="56">
        <f t="shared" si="1"/>
        <v>0</v>
      </c>
      <c r="AE46" s="43">
        <f t="shared" si="3"/>
        <v>1</v>
      </c>
      <c r="AF46" s="44"/>
    </row>
    <row r="47" spans="2:32" s="45" customFormat="1" ht="18" customHeight="1">
      <c r="B47" s="224">
        <v>43</v>
      </c>
      <c r="C47" s="225"/>
      <c r="D47" s="55"/>
      <c r="E47" s="226">
        <f>IF(B47="","",VLOOKUP(B47,申込書!$A$16:$AA$115,3,FALSE))</f>
        <v>0</v>
      </c>
      <c r="F47" s="226"/>
      <c r="G47" s="226"/>
      <c r="H47" s="226"/>
      <c r="I47" s="226"/>
      <c r="J47" s="226"/>
      <c r="K47" s="227"/>
      <c r="L47" s="41"/>
      <c r="M47" s="42"/>
      <c r="N47" s="42"/>
      <c r="O47" s="42"/>
      <c r="P47" s="42"/>
      <c r="Q47" s="42"/>
      <c r="R47" s="42"/>
      <c r="S47" s="42"/>
      <c r="T47" s="76"/>
      <c r="U47" s="42"/>
      <c r="V47" s="42"/>
      <c r="W47" s="42"/>
      <c r="X47" s="42"/>
      <c r="Y47" s="42"/>
      <c r="Z47" s="41"/>
      <c r="AA47" s="42"/>
      <c r="AB47" s="42"/>
      <c r="AC47" s="52"/>
      <c r="AD47" s="56">
        <f t="shared" si="1"/>
        <v>0</v>
      </c>
      <c r="AE47" s="43">
        <f t="shared" si="3"/>
        <v>1</v>
      </c>
      <c r="AF47" s="44"/>
    </row>
    <row r="48" spans="2:32" s="45" customFormat="1" ht="18" customHeight="1">
      <c r="B48" s="224">
        <v>44</v>
      </c>
      <c r="C48" s="225"/>
      <c r="D48" s="55"/>
      <c r="E48" s="226">
        <f>IF(B48="","",VLOOKUP(B48,申込書!$A$16:$AA$115,3,FALSE))</f>
        <v>0</v>
      </c>
      <c r="F48" s="226"/>
      <c r="G48" s="226"/>
      <c r="H48" s="226"/>
      <c r="I48" s="226"/>
      <c r="J48" s="226"/>
      <c r="K48" s="227"/>
      <c r="L48" s="41"/>
      <c r="M48" s="42"/>
      <c r="N48" s="42"/>
      <c r="O48" s="42"/>
      <c r="P48" s="42"/>
      <c r="Q48" s="42"/>
      <c r="R48" s="42"/>
      <c r="S48" s="42"/>
      <c r="T48" s="76"/>
      <c r="U48" s="42"/>
      <c r="V48" s="42"/>
      <c r="W48" s="42"/>
      <c r="X48" s="42"/>
      <c r="Y48" s="42"/>
      <c r="Z48" s="41"/>
      <c r="AA48" s="42"/>
      <c r="AB48" s="42"/>
      <c r="AC48" s="52"/>
      <c r="AD48" s="56">
        <f t="shared" si="1"/>
        <v>0</v>
      </c>
      <c r="AE48" s="43">
        <f t="shared" si="3"/>
        <v>1</v>
      </c>
      <c r="AF48" s="44"/>
    </row>
    <row r="49" spans="2:32" s="45" customFormat="1" ht="18" customHeight="1">
      <c r="B49" s="224">
        <v>45</v>
      </c>
      <c r="C49" s="225"/>
      <c r="D49" s="55"/>
      <c r="E49" s="226">
        <f>IF(B49="","",VLOOKUP(B49,申込書!$A$16:$AA$115,3,FALSE))</f>
        <v>0</v>
      </c>
      <c r="F49" s="226"/>
      <c r="G49" s="226"/>
      <c r="H49" s="226"/>
      <c r="I49" s="226"/>
      <c r="J49" s="226"/>
      <c r="K49" s="227"/>
      <c r="L49" s="41"/>
      <c r="M49" s="42"/>
      <c r="N49" s="42"/>
      <c r="O49" s="42"/>
      <c r="P49" s="42"/>
      <c r="Q49" s="42"/>
      <c r="R49" s="42"/>
      <c r="S49" s="42"/>
      <c r="T49" s="76"/>
      <c r="U49" s="42"/>
      <c r="V49" s="42"/>
      <c r="W49" s="42"/>
      <c r="X49" s="42"/>
      <c r="Y49" s="42"/>
      <c r="Z49" s="41"/>
      <c r="AA49" s="42"/>
      <c r="AB49" s="42"/>
      <c r="AC49" s="52"/>
      <c r="AD49" s="56">
        <f t="shared" si="1"/>
        <v>0</v>
      </c>
      <c r="AE49" s="43">
        <f t="shared" si="3"/>
        <v>1</v>
      </c>
      <c r="AF49" s="44"/>
    </row>
    <row r="50" spans="2:32" s="45" customFormat="1" ht="18" customHeight="1">
      <c r="B50" s="224">
        <v>46</v>
      </c>
      <c r="C50" s="225"/>
      <c r="D50" s="55"/>
      <c r="E50" s="226">
        <f>IF(B50="","",VLOOKUP(B50,申込書!$A$16:$AA$115,3,FALSE))</f>
        <v>0</v>
      </c>
      <c r="F50" s="226"/>
      <c r="G50" s="226"/>
      <c r="H50" s="226"/>
      <c r="I50" s="226"/>
      <c r="J50" s="226"/>
      <c r="K50" s="227"/>
      <c r="L50" s="41"/>
      <c r="M50" s="42"/>
      <c r="N50" s="42"/>
      <c r="O50" s="42"/>
      <c r="P50" s="42"/>
      <c r="Q50" s="42"/>
      <c r="R50" s="42"/>
      <c r="S50" s="42"/>
      <c r="T50" s="76"/>
      <c r="U50" s="42"/>
      <c r="V50" s="42"/>
      <c r="W50" s="42"/>
      <c r="X50" s="42"/>
      <c r="Y50" s="42"/>
      <c r="Z50" s="41"/>
      <c r="AA50" s="42"/>
      <c r="AB50" s="42"/>
      <c r="AC50" s="52"/>
      <c r="AD50" s="56">
        <f t="shared" si="1"/>
        <v>0</v>
      </c>
      <c r="AE50" s="43">
        <f t="shared" si="3"/>
        <v>1</v>
      </c>
      <c r="AF50" s="44"/>
    </row>
    <row r="51" spans="2:32" s="45" customFormat="1" ht="18" customHeight="1">
      <c r="B51" s="224">
        <v>47</v>
      </c>
      <c r="C51" s="225"/>
      <c r="D51" s="55"/>
      <c r="E51" s="226">
        <f>IF(B51="","",VLOOKUP(B51,申込書!$A$16:$AA$115,3,FALSE))</f>
        <v>0</v>
      </c>
      <c r="F51" s="226"/>
      <c r="G51" s="226"/>
      <c r="H51" s="226"/>
      <c r="I51" s="226"/>
      <c r="J51" s="226"/>
      <c r="K51" s="227"/>
      <c r="L51" s="41"/>
      <c r="M51" s="42"/>
      <c r="N51" s="42"/>
      <c r="O51" s="42"/>
      <c r="P51" s="42"/>
      <c r="Q51" s="42"/>
      <c r="R51" s="42"/>
      <c r="S51" s="42"/>
      <c r="T51" s="76"/>
      <c r="U51" s="42"/>
      <c r="V51" s="42"/>
      <c r="W51" s="42"/>
      <c r="X51" s="42"/>
      <c r="Y51" s="42"/>
      <c r="Z51" s="41"/>
      <c r="AA51" s="42"/>
      <c r="AB51" s="42"/>
      <c r="AC51" s="52"/>
      <c r="AD51" s="56">
        <f t="shared" si="1"/>
        <v>0</v>
      </c>
      <c r="AE51" s="43">
        <f t="shared" si="3"/>
        <v>1</v>
      </c>
      <c r="AF51" s="44"/>
    </row>
    <row r="52" spans="2:32" s="45" customFormat="1" ht="18" customHeight="1">
      <c r="B52" s="224">
        <v>48</v>
      </c>
      <c r="C52" s="225"/>
      <c r="D52" s="55"/>
      <c r="E52" s="226">
        <f>IF(B52="","",VLOOKUP(B52,申込書!$A$16:$AA$115,3,FALSE))</f>
        <v>0</v>
      </c>
      <c r="F52" s="226"/>
      <c r="G52" s="226"/>
      <c r="H52" s="226"/>
      <c r="I52" s="226"/>
      <c r="J52" s="226"/>
      <c r="K52" s="227"/>
      <c r="L52" s="41"/>
      <c r="M52" s="42"/>
      <c r="N52" s="42"/>
      <c r="O52" s="42"/>
      <c r="P52" s="42"/>
      <c r="Q52" s="42"/>
      <c r="R52" s="42"/>
      <c r="S52" s="42"/>
      <c r="T52" s="76"/>
      <c r="U52" s="42"/>
      <c r="V52" s="42"/>
      <c r="W52" s="42"/>
      <c r="X52" s="42"/>
      <c r="Y52" s="42"/>
      <c r="Z52" s="41"/>
      <c r="AA52" s="42"/>
      <c r="AB52" s="42"/>
      <c r="AC52" s="52"/>
      <c r="AD52" s="56">
        <f t="shared" si="1"/>
        <v>0</v>
      </c>
      <c r="AE52" s="43">
        <f t="shared" si="3"/>
        <v>1</v>
      </c>
      <c r="AF52" s="44"/>
    </row>
    <row r="53" spans="2:32" s="45" customFormat="1" ht="18" customHeight="1">
      <c r="B53" s="224">
        <v>49</v>
      </c>
      <c r="C53" s="225"/>
      <c r="D53" s="55"/>
      <c r="E53" s="226">
        <f>IF(B53="","",VLOOKUP(B53,申込書!$A$16:$AA$115,3,FALSE))</f>
        <v>0</v>
      </c>
      <c r="F53" s="226"/>
      <c r="G53" s="226"/>
      <c r="H53" s="226"/>
      <c r="I53" s="226"/>
      <c r="J53" s="226"/>
      <c r="K53" s="227"/>
      <c r="L53" s="41"/>
      <c r="M53" s="42"/>
      <c r="N53" s="42"/>
      <c r="O53" s="42"/>
      <c r="P53" s="42"/>
      <c r="Q53" s="42"/>
      <c r="R53" s="42"/>
      <c r="S53" s="42"/>
      <c r="T53" s="76"/>
      <c r="U53" s="42"/>
      <c r="V53" s="42"/>
      <c r="W53" s="42"/>
      <c r="X53" s="42"/>
      <c r="Y53" s="42"/>
      <c r="Z53" s="41"/>
      <c r="AA53" s="42"/>
      <c r="AB53" s="42"/>
      <c r="AC53" s="52"/>
      <c r="AD53" s="56">
        <f t="shared" si="1"/>
        <v>0</v>
      </c>
      <c r="AE53" s="43">
        <f t="shared" si="3"/>
        <v>1</v>
      </c>
      <c r="AF53" s="44"/>
    </row>
    <row r="54" spans="2:32" s="45" customFormat="1" ht="18" customHeight="1">
      <c r="B54" s="224">
        <v>50</v>
      </c>
      <c r="C54" s="225"/>
      <c r="D54" s="55"/>
      <c r="E54" s="226">
        <f>IF(B54="","",VLOOKUP(B54,申込書!$A$16:$AA$115,3,FALSE))</f>
        <v>0</v>
      </c>
      <c r="F54" s="226"/>
      <c r="G54" s="226"/>
      <c r="H54" s="226"/>
      <c r="I54" s="226"/>
      <c r="J54" s="226"/>
      <c r="K54" s="227"/>
      <c r="L54" s="41"/>
      <c r="M54" s="42"/>
      <c r="N54" s="42"/>
      <c r="O54" s="42"/>
      <c r="P54" s="42"/>
      <c r="Q54" s="42"/>
      <c r="R54" s="42"/>
      <c r="S54" s="42"/>
      <c r="T54" s="76"/>
      <c r="U54" s="42"/>
      <c r="V54" s="42"/>
      <c r="W54" s="42"/>
      <c r="X54" s="42"/>
      <c r="Y54" s="42"/>
      <c r="Z54" s="41"/>
      <c r="AA54" s="42"/>
      <c r="AB54" s="42"/>
      <c r="AC54" s="52"/>
      <c r="AD54" s="56">
        <f t="shared" si="1"/>
        <v>0</v>
      </c>
      <c r="AE54" s="43">
        <f t="shared" si="3"/>
        <v>1</v>
      </c>
      <c r="AF54" s="44"/>
    </row>
    <row r="55" spans="2:32">
      <c r="L55" s="37">
        <f t="shared" ref="L55:AC55" si="4">SUM(L5:L54)</f>
        <v>0</v>
      </c>
      <c r="M55" s="37">
        <f t="shared" si="4"/>
        <v>0</v>
      </c>
      <c r="N55" s="37">
        <f t="shared" si="4"/>
        <v>0</v>
      </c>
      <c r="O55" s="37">
        <f t="shared" si="4"/>
        <v>0</v>
      </c>
      <c r="P55" s="37">
        <f t="shared" si="4"/>
        <v>0</v>
      </c>
      <c r="Q55" s="37">
        <f t="shared" si="4"/>
        <v>0</v>
      </c>
      <c r="R55" s="37">
        <f t="shared" si="4"/>
        <v>0</v>
      </c>
      <c r="S55" s="37">
        <f t="shared" si="4"/>
        <v>0</v>
      </c>
      <c r="T55" s="37">
        <f t="shared" si="4"/>
        <v>0</v>
      </c>
      <c r="U55" s="37">
        <f t="shared" si="4"/>
        <v>0</v>
      </c>
      <c r="V55" s="37">
        <f t="shared" si="4"/>
        <v>0</v>
      </c>
      <c r="W55" s="37">
        <f t="shared" si="4"/>
        <v>0</v>
      </c>
      <c r="X55" s="37">
        <f t="shared" si="4"/>
        <v>0</v>
      </c>
      <c r="Y55" s="37">
        <f t="shared" si="4"/>
        <v>0</v>
      </c>
      <c r="Z55" s="37">
        <f t="shared" si="4"/>
        <v>0</v>
      </c>
      <c r="AA55" s="37">
        <f t="shared" si="4"/>
        <v>0</v>
      </c>
      <c r="AB55" s="37">
        <f t="shared" si="4"/>
        <v>0</v>
      </c>
      <c r="AC55" s="37">
        <f t="shared" si="4"/>
        <v>0</v>
      </c>
    </row>
  </sheetData>
  <mergeCells count="108">
    <mergeCell ref="B54:C54"/>
    <mergeCell ref="E5:K5"/>
    <mergeCell ref="E6:K6"/>
    <mergeCell ref="E7:K7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  <mergeCell ref="E52:K52"/>
    <mergeCell ref="E53:K53"/>
    <mergeCell ref="E54:K54"/>
    <mergeCell ref="E47:K47"/>
    <mergeCell ref="E48:K48"/>
    <mergeCell ref="E49:K49"/>
    <mergeCell ref="E50:K50"/>
    <mergeCell ref="E51:K51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E46:K46"/>
    <mergeCell ref="E17:K17"/>
    <mergeCell ref="E18:K18"/>
    <mergeCell ref="E19:K19"/>
    <mergeCell ref="E20:K20"/>
    <mergeCell ref="B22:C22"/>
    <mergeCell ref="B23:C23"/>
    <mergeCell ref="B24:C24"/>
    <mergeCell ref="B25:C25"/>
    <mergeCell ref="B40:C40"/>
    <mergeCell ref="B41:C41"/>
    <mergeCell ref="B42:C42"/>
    <mergeCell ref="B43:C43"/>
    <mergeCell ref="B44:C44"/>
    <mergeCell ref="B33:C33"/>
    <mergeCell ref="E45:K45"/>
    <mergeCell ref="E40:K40"/>
    <mergeCell ref="E41:K41"/>
    <mergeCell ref="B10:C10"/>
    <mergeCell ref="B9:C9"/>
    <mergeCell ref="X1:Y1"/>
    <mergeCell ref="AB1:AF1"/>
    <mergeCell ref="D3:D4"/>
    <mergeCell ref="AF3:AF4"/>
    <mergeCell ref="AE3:AE4"/>
    <mergeCell ref="AD3:AD4"/>
    <mergeCell ref="B21:C21"/>
    <mergeCell ref="E3:K4"/>
    <mergeCell ref="B3:C4"/>
    <mergeCell ref="B5:C5"/>
    <mergeCell ref="B6:C6"/>
    <mergeCell ref="B7:C7"/>
    <mergeCell ref="B8:C8"/>
    <mergeCell ref="E42:K42"/>
    <mergeCell ref="E43:K43"/>
    <mergeCell ref="E44:K44"/>
    <mergeCell ref="E21:K21"/>
    <mergeCell ref="E22:K22"/>
    <mergeCell ref="E23:K23"/>
    <mergeCell ref="E24:K24"/>
    <mergeCell ref="E25:K25"/>
    <mergeCell ref="B11:C11"/>
    <mergeCell ref="B12:C12"/>
    <mergeCell ref="B13:C13"/>
    <mergeCell ref="B14:C14"/>
    <mergeCell ref="B15:C15"/>
    <mergeCell ref="B31:C31"/>
    <mergeCell ref="E31:K31"/>
    <mergeCell ref="B32:C32"/>
    <mergeCell ref="E32:K32"/>
    <mergeCell ref="B16:C16"/>
    <mergeCell ref="B17:C17"/>
    <mergeCell ref="B18:C18"/>
    <mergeCell ref="B19:C19"/>
    <mergeCell ref="B20:C20"/>
    <mergeCell ref="B26:C26"/>
    <mergeCell ref="E26:K26"/>
    <mergeCell ref="B27:C27"/>
    <mergeCell ref="E27:K27"/>
    <mergeCell ref="B28:C28"/>
    <mergeCell ref="E28:K28"/>
    <mergeCell ref="B29:C29"/>
    <mergeCell ref="E29:K29"/>
    <mergeCell ref="B30:C30"/>
    <mergeCell ref="E30:K30"/>
    <mergeCell ref="E39:K39"/>
    <mergeCell ref="E36:K36"/>
    <mergeCell ref="B37:C37"/>
    <mergeCell ref="E37:K37"/>
    <mergeCell ref="B38:C38"/>
    <mergeCell ref="E38:K38"/>
    <mergeCell ref="E33:K33"/>
    <mergeCell ref="B34:C34"/>
    <mergeCell ref="E34:K34"/>
    <mergeCell ref="B35:C35"/>
    <mergeCell ref="E35:K35"/>
    <mergeCell ref="B36:C36"/>
    <mergeCell ref="B39:C39"/>
  </mergeCells>
  <phoneticPr fontId="1"/>
  <conditionalFormatting sqref="D3">
    <cfRule type="cellIs" dxfId="13" priority="28" stopIfTrue="1" operator="equal">
      <formula>"GK"</formula>
    </cfRule>
  </conditionalFormatting>
  <conditionalFormatting sqref="D5:D54">
    <cfRule type="cellIs" dxfId="12" priority="1" stopIfTrue="1" operator="equal">
      <formula>"GK"</formula>
    </cfRule>
  </conditionalFormatting>
  <conditionalFormatting sqref="AE5:AE25 AE40 AE48:AE49 AE52:AE54">
    <cfRule type="expression" dxfId="11" priority="40" stopIfTrue="1">
      <formula>#REF!="GK"</formula>
    </cfRule>
    <cfRule type="cellIs" dxfId="10" priority="41" stopIfTrue="1" operator="lessThanOrEqual">
      <formula>14</formula>
    </cfRule>
  </conditionalFormatting>
  <conditionalFormatting sqref="AE26:AE35">
    <cfRule type="expression" dxfId="9" priority="6" stopIfTrue="1">
      <formula>#REF!="GK"</formula>
    </cfRule>
    <cfRule type="cellIs" dxfId="8" priority="7" stopIfTrue="1" operator="lessThanOrEqual">
      <formula>14</formula>
    </cfRule>
  </conditionalFormatting>
  <conditionalFormatting sqref="AE36:AE37">
    <cfRule type="expression" dxfId="7" priority="4" stopIfTrue="1">
      <formula>#REF!="GK"</formula>
    </cfRule>
    <cfRule type="cellIs" dxfId="6" priority="5" stopIfTrue="1" operator="lessThanOrEqual">
      <formula>14</formula>
    </cfRule>
  </conditionalFormatting>
  <conditionalFormatting sqref="AE38:AE39">
    <cfRule type="expression" dxfId="5" priority="8" stopIfTrue="1">
      <formula>#REF!="GK"</formula>
    </cfRule>
    <cfRule type="cellIs" dxfId="4" priority="9" stopIfTrue="1" operator="lessThanOrEqual">
      <formula>14</formula>
    </cfRule>
  </conditionalFormatting>
  <conditionalFormatting sqref="AE41:AE47">
    <cfRule type="expression" dxfId="3" priority="37" stopIfTrue="1">
      <formula>#REF!="GK"</formula>
    </cfRule>
    <cfRule type="cellIs" dxfId="2" priority="38" stopIfTrue="1" operator="lessThanOrEqual">
      <formula>14</formula>
    </cfRule>
  </conditionalFormatting>
  <conditionalFormatting sqref="AE50:AE51">
    <cfRule type="expression" dxfId="1" priority="34" stopIfTrue="1">
      <formula>#REF!="GK"</formula>
    </cfRule>
    <cfRule type="cellIs" dxfId="0" priority="35" stopIfTrue="1" operator="lessThanOrEqual">
      <formula>14</formula>
    </cfRule>
  </conditionalFormatting>
  <dataValidations count="2">
    <dataValidation type="list" errorStyle="warning" allowBlank="1" showInputMessage="1" showErrorMessage="1" sqref="AF5:AF54" xr:uid="{00000000-0002-0000-0300-000000000000}">
      <formula1>"○"</formula1>
    </dataValidation>
    <dataValidation type="list" errorStyle="warning" allowBlank="1" showErrorMessage="1" sqref="D5:D54" xr:uid="{00000000-0002-0000-0300-000001000000}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M55"/>
  <sheetViews>
    <sheetView zoomScaleNormal="100" workbookViewId="0">
      <selection activeCell="AJ35" sqref="AJ35"/>
    </sheetView>
  </sheetViews>
  <sheetFormatPr defaultColWidth="2.6328125" defaultRowHeight="13"/>
  <cols>
    <col min="1" max="68" width="2.6328125" style="1"/>
    <col min="69" max="69" width="4.6328125" style="1" customWidth="1"/>
    <col min="70" max="70" width="10.6328125" style="1" customWidth="1"/>
    <col min="71" max="71" width="4.6328125" style="1" customWidth="1"/>
    <col min="72" max="72" width="10.6328125" style="1" customWidth="1"/>
    <col min="73" max="16384" width="2.6328125" style="1"/>
  </cols>
  <sheetData>
    <row r="1" spans="1:33" ht="13.5" customHeight="1">
      <c r="A1" s="90">
        <f>申込書!A1</f>
        <v>2025</v>
      </c>
      <c r="B1" s="90"/>
      <c r="C1" s="90" t="s">
        <v>46</v>
      </c>
      <c r="D1" s="90"/>
      <c r="E1" s="90"/>
      <c r="F1" s="90" t="s">
        <v>48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3" ht="13.5" customHeight="1">
      <c r="A2" s="90"/>
      <c r="B2" s="90"/>
      <c r="C2" s="90"/>
      <c r="D2" s="90"/>
      <c r="E2" s="90"/>
      <c r="F2" s="90" t="s">
        <v>47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3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3" ht="13.5" customHeight="1">
      <c r="A4" s="5"/>
      <c r="B4" s="250" t="s">
        <v>73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</row>
    <row r="5" spans="1:33" ht="13.5" customHeight="1">
      <c r="A5" s="5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</row>
    <row r="6" spans="1:33" ht="13.5" customHeight="1">
      <c r="A6" s="5"/>
      <c r="B6" s="16" t="s">
        <v>58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3" ht="13.5" customHeight="1">
      <c r="A7" s="5"/>
      <c r="B7" s="16" t="s">
        <v>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3" ht="13.5" customHeight="1">
      <c r="A8" s="5"/>
      <c r="B8" s="16"/>
      <c r="C8" s="5"/>
      <c r="D8" s="5"/>
      <c r="E8" s="5"/>
      <c r="F8" s="16" t="s">
        <v>82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3" ht="13.5" customHeight="1">
      <c r="A9" s="5"/>
      <c r="B9" s="16"/>
      <c r="C9" s="5"/>
      <c r="D9" s="5"/>
      <c r="E9" s="5"/>
      <c r="F9" s="16" t="s">
        <v>83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3" ht="13.5" customHeight="1">
      <c r="A10" s="5"/>
      <c r="B10" s="16"/>
      <c r="C10" s="5"/>
      <c r="D10" s="5"/>
      <c r="E10" s="5"/>
      <c r="F10" s="16" t="s">
        <v>84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3" ht="13.5" customHeight="1" thickBo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ht="9.9" customHeight="1">
      <c r="A12" s="5"/>
      <c r="B12" s="262" t="s">
        <v>57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4"/>
      <c r="AF12" s="5"/>
    </row>
    <row r="13" spans="1:33" ht="9.9" customHeight="1">
      <c r="A13" s="5"/>
      <c r="B13" s="265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7"/>
      <c r="AF13" s="5"/>
    </row>
    <row r="14" spans="1:33" ht="9.9" customHeight="1" thickBot="1">
      <c r="A14" s="5"/>
      <c r="B14" s="268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70"/>
      <c r="AF14" s="5"/>
    </row>
    <row r="15" spans="1:33" ht="13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3" ht="13.5" customHeight="1">
      <c r="A16" s="5"/>
      <c r="B16" s="16" t="s">
        <v>60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65" ht="13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65" ht="13.5" customHeight="1">
      <c r="A18" s="5"/>
      <c r="B18" s="16" t="s">
        <v>61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65" ht="13.5" customHeight="1">
      <c r="A19" s="5"/>
      <c r="B19" s="16" t="s">
        <v>62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65" ht="13.5" customHeight="1">
      <c r="A20" s="5"/>
      <c r="B20" s="16" t="s">
        <v>90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65" ht="9.9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7"/>
      <c r="V21" s="17"/>
      <c r="W21" s="17"/>
      <c r="X21" s="17"/>
      <c r="Y21" s="5"/>
      <c r="Z21" s="5"/>
      <c r="AA21" s="5"/>
      <c r="AB21" s="5"/>
      <c r="AC21" s="5"/>
      <c r="AD21" s="5"/>
      <c r="AE21" s="5"/>
      <c r="AF21" s="5"/>
    </row>
    <row r="22" spans="1:65" ht="24.9" customHeight="1">
      <c r="A22" s="142" t="s">
        <v>0</v>
      </c>
      <c r="B22" s="143"/>
      <c r="C22" s="143"/>
      <c r="D22" s="143"/>
      <c r="E22" s="253" t="str">
        <f>IF(申込書!E3="","",申込書!E3)</f>
        <v/>
      </c>
      <c r="F22" s="254"/>
      <c r="G22" s="254"/>
      <c r="H22" s="254"/>
      <c r="I22" s="254"/>
      <c r="J22" s="254"/>
      <c r="K22" s="254"/>
      <c r="L22" s="254"/>
      <c r="M22" s="254"/>
      <c r="N22" s="254"/>
      <c r="O22" s="255"/>
      <c r="P22" s="256" t="s">
        <v>1</v>
      </c>
      <c r="Q22" s="257"/>
      <c r="R22" s="257"/>
      <c r="S22" s="257"/>
      <c r="T22" s="257"/>
      <c r="U22" s="257"/>
      <c r="V22" s="257"/>
      <c r="W22" s="257"/>
      <c r="X22" s="258"/>
      <c r="Y22" s="258"/>
      <c r="Z22" s="258"/>
      <c r="AA22" s="258"/>
      <c r="AB22" s="258"/>
      <c r="AC22" s="258"/>
      <c r="AD22" s="258"/>
      <c r="AE22" s="258"/>
      <c r="AF22" s="259"/>
    </row>
    <row r="23" spans="1:65" ht="24.9" customHeight="1">
      <c r="A23" s="154" t="s">
        <v>2</v>
      </c>
      <c r="B23" s="155"/>
      <c r="C23" s="155"/>
      <c r="D23" s="155"/>
      <c r="E23" s="251" t="str">
        <f>IF(申込書!E4="","",申込書!E4)</f>
        <v/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115" t="s">
        <v>63</v>
      </c>
      <c r="Q23" s="116"/>
      <c r="R23" s="116"/>
      <c r="S23" s="116"/>
      <c r="T23" s="116"/>
      <c r="U23" s="252"/>
      <c r="V23" s="252"/>
      <c r="W23" s="116" t="s">
        <v>64</v>
      </c>
      <c r="X23" s="116"/>
      <c r="Y23" s="252"/>
      <c r="Z23" s="252"/>
      <c r="AA23" s="116" t="s">
        <v>65</v>
      </c>
      <c r="AB23" s="116"/>
      <c r="AC23" s="252"/>
      <c r="AD23" s="252"/>
      <c r="AE23" s="116" t="s">
        <v>66</v>
      </c>
      <c r="AF23" s="152"/>
    </row>
    <row r="24" spans="1:65" ht="24.9" customHeight="1" thickBot="1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72" t="s">
        <v>16</v>
      </c>
      <c r="R24" s="172"/>
      <c r="S24" s="172"/>
      <c r="T24" s="172"/>
      <c r="U24" s="272"/>
      <c r="V24" s="272"/>
      <c r="W24" s="272"/>
      <c r="X24" s="272"/>
      <c r="Y24" s="272"/>
      <c r="Z24" s="272"/>
      <c r="AA24" s="272"/>
      <c r="AB24" s="272"/>
      <c r="AC24" s="272"/>
      <c r="AD24" s="19"/>
      <c r="AE24" s="19"/>
      <c r="AF24" s="20"/>
    </row>
    <row r="25" spans="1:65" s="3" customFormat="1" ht="9.9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22"/>
      <c r="W25" s="22"/>
      <c r="X25" s="22"/>
      <c r="Y25" s="22"/>
      <c r="Z25" s="22"/>
      <c r="AA25" s="22"/>
      <c r="AB25" s="21"/>
      <c r="AC25" s="21"/>
      <c r="AD25" s="21"/>
      <c r="AE25" s="21"/>
      <c r="AF25" s="21"/>
    </row>
    <row r="26" spans="1:65" s="3" customFormat="1" ht="24.9" customHeight="1">
      <c r="E26" s="261" t="s">
        <v>67</v>
      </c>
      <c r="F26" s="261"/>
      <c r="G26" s="261"/>
      <c r="H26" s="261" t="s">
        <v>50</v>
      </c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71" t="s">
        <v>14</v>
      </c>
      <c r="AA26" s="271"/>
      <c r="AB26" s="271"/>
    </row>
    <row r="27" spans="1:65" s="3" customFormat="1" ht="24.9" customHeight="1">
      <c r="E27" s="261">
        <v>1</v>
      </c>
      <c r="F27" s="261"/>
      <c r="G27" s="261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60"/>
      <c r="AA27" s="260"/>
      <c r="AB27" s="260"/>
      <c r="AC27" s="15"/>
      <c r="AD27" s="15"/>
      <c r="AE27" s="15"/>
      <c r="AF27" s="15"/>
      <c r="BJ27" s="3" t="str">
        <f>IF(BK27="","",SUMPRODUCT(($BK$27:BK27&lt;&gt;"")*1))</f>
        <v/>
      </c>
      <c r="BK27" s="3" t="str">
        <f>IF(T27="","","1部ﾌﾟﾛﾃｸﾄ")</f>
        <v/>
      </c>
      <c r="BL27" s="3" t="str">
        <f>IF(BM27="","",SUMPRODUCT(($BL$27:BM27&lt;&gt;"")*1))</f>
        <v/>
      </c>
      <c r="BM27" s="3" t="str">
        <f>IF(X27="","","２部ﾌﾟﾛﾃｸﾄ")</f>
        <v/>
      </c>
    </row>
    <row r="28" spans="1:65" s="3" customFormat="1" ht="24.9" customHeight="1">
      <c r="E28" s="261">
        <v>2</v>
      </c>
      <c r="F28" s="261"/>
      <c r="G28" s="261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60"/>
      <c r="AA28" s="260"/>
      <c r="AB28" s="260"/>
      <c r="AC28" s="15"/>
      <c r="AD28" s="15"/>
      <c r="AE28" s="15"/>
      <c r="AF28" s="15"/>
      <c r="BJ28" s="3" t="str">
        <f>IF(BK28="","",SUMPRODUCT(($BK$27:BK28&lt;&gt;"")*1))</f>
        <v/>
      </c>
      <c r="BK28" s="3" t="str">
        <f t="shared" ref="BK28:BK37" si="0">IF(T28="","","1部ﾌﾟﾛﾃｸﾄ")</f>
        <v/>
      </c>
      <c r="BL28" s="3" t="str">
        <f>IF(BM28="","",SUMPRODUCT(($BL$27:BM28&lt;&gt;"")*1))</f>
        <v/>
      </c>
      <c r="BM28" s="3" t="str">
        <f t="shared" ref="BM28:BM37" si="1">IF(X28="","","２部ﾌﾟﾛﾃｸﾄ")</f>
        <v/>
      </c>
    </row>
    <row r="29" spans="1:65" s="3" customFormat="1" ht="24.9" customHeight="1">
      <c r="E29" s="261">
        <v>3</v>
      </c>
      <c r="F29" s="261"/>
      <c r="G29" s="261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60"/>
      <c r="AA29" s="260"/>
      <c r="AB29" s="260"/>
      <c r="AC29" s="15"/>
      <c r="AD29" s="15"/>
      <c r="AE29" s="15"/>
      <c r="AF29" s="15"/>
      <c r="BJ29" s="3" t="str">
        <f>IF(BK29="","",SUMPRODUCT(($BK$27:BK29&lt;&gt;"")*1))</f>
        <v/>
      </c>
      <c r="BK29" s="3" t="str">
        <f t="shared" si="0"/>
        <v/>
      </c>
      <c r="BL29" s="3" t="str">
        <f>IF(BM29="","",SUMPRODUCT(($BL$27:BM29&lt;&gt;"")*1))</f>
        <v/>
      </c>
      <c r="BM29" s="3" t="str">
        <f t="shared" si="1"/>
        <v/>
      </c>
    </row>
    <row r="30" spans="1:65" s="3" customFormat="1" ht="24.9" customHeight="1">
      <c r="E30" s="261">
        <v>4</v>
      </c>
      <c r="F30" s="261"/>
      <c r="G30" s="261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60"/>
      <c r="AA30" s="260"/>
      <c r="AB30" s="260"/>
      <c r="AC30" s="15"/>
      <c r="AD30" s="15"/>
      <c r="AE30" s="15"/>
      <c r="AF30" s="15"/>
      <c r="BJ30" s="3" t="str">
        <f>IF(BK30="","",SUMPRODUCT(($BK$27:BK30&lt;&gt;"")*1))</f>
        <v/>
      </c>
      <c r="BK30" s="3" t="str">
        <f t="shared" si="0"/>
        <v/>
      </c>
      <c r="BL30" s="3" t="str">
        <f>IF(BM30="","",SUMPRODUCT(($BL$27:BM30&lt;&gt;"")*1))</f>
        <v/>
      </c>
      <c r="BM30" s="3" t="str">
        <f t="shared" si="1"/>
        <v/>
      </c>
    </row>
    <row r="31" spans="1:65" s="3" customFormat="1" ht="24.9" customHeight="1">
      <c r="E31" s="261">
        <v>5</v>
      </c>
      <c r="F31" s="261"/>
      <c r="G31" s="261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60"/>
      <c r="AA31" s="260"/>
      <c r="AB31" s="260"/>
      <c r="AC31" s="15"/>
      <c r="AD31" s="15"/>
      <c r="AE31" s="15"/>
      <c r="AF31" s="15"/>
      <c r="BJ31" s="3" t="str">
        <f>IF(BK31="","",SUMPRODUCT(($BK$27:BK31&lt;&gt;"")*1))</f>
        <v/>
      </c>
      <c r="BK31" s="3" t="str">
        <f t="shared" si="0"/>
        <v/>
      </c>
      <c r="BL31" s="3" t="str">
        <f>IF(BM31="","",SUMPRODUCT(($BL$27:BM31&lt;&gt;"")*1))</f>
        <v/>
      </c>
      <c r="BM31" s="3" t="str">
        <f t="shared" si="1"/>
        <v/>
      </c>
    </row>
    <row r="32" spans="1:65" s="3" customFormat="1" ht="24.9" customHeight="1">
      <c r="E32" s="261">
        <v>6</v>
      </c>
      <c r="F32" s="261"/>
      <c r="G32" s="261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60"/>
      <c r="AA32" s="260"/>
      <c r="AB32" s="260"/>
      <c r="AC32" s="15"/>
      <c r="AD32" s="15"/>
      <c r="AE32" s="15"/>
      <c r="AF32" s="15"/>
      <c r="BJ32" s="3" t="str">
        <f>IF(BK32="","",SUMPRODUCT(($BK$27:BK32&lt;&gt;"")*1))</f>
        <v/>
      </c>
      <c r="BK32" s="3" t="str">
        <f t="shared" si="0"/>
        <v/>
      </c>
      <c r="BL32" s="3" t="str">
        <f>IF(BM32="","",SUMPRODUCT(($BL$27:BM32&lt;&gt;"")*1))</f>
        <v/>
      </c>
      <c r="BM32" s="3" t="str">
        <f t="shared" si="1"/>
        <v/>
      </c>
    </row>
    <row r="33" spans="2:65" s="3" customFormat="1" ht="24.9" customHeight="1">
      <c r="E33" s="261">
        <v>7</v>
      </c>
      <c r="F33" s="261"/>
      <c r="G33" s="261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60"/>
      <c r="AA33" s="260"/>
      <c r="AB33" s="260"/>
      <c r="AC33" s="15"/>
      <c r="AD33" s="15"/>
      <c r="AE33" s="15"/>
      <c r="AF33" s="15"/>
      <c r="BJ33" s="3" t="str">
        <f>IF(BK33="","",SUMPRODUCT(($BK$27:BK33&lt;&gt;"")*1))</f>
        <v/>
      </c>
      <c r="BK33" s="3" t="str">
        <f t="shared" si="0"/>
        <v/>
      </c>
      <c r="BL33" s="3" t="str">
        <f>IF(BM33="","",SUMPRODUCT(($BL$27:BM33&lt;&gt;"")*1))</f>
        <v/>
      </c>
      <c r="BM33" s="3" t="str">
        <f t="shared" si="1"/>
        <v/>
      </c>
    </row>
    <row r="34" spans="2:65" s="3" customFormat="1" ht="24.9" customHeight="1">
      <c r="E34" s="261">
        <v>8</v>
      </c>
      <c r="F34" s="261"/>
      <c r="G34" s="261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60"/>
      <c r="AA34" s="260"/>
      <c r="AB34" s="260"/>
      <c r="AC34" s="15"/>
      <c r="AD34" s="15"/>
      <c r="AE34" s="15"/>
      <c r="AF34" s="15"/>
      <c r="BJ34" s="3" t="str">
        <f>IF(BK34="","",SUMPRODUCT(($BK$27:BK34&lt;&gt;"")*1))</f>
        <v/>
      </c>
      <c r="BK34" s="3" t="str">
        <f t="shared" si="0"/>
        <v/>
      </c>
      <c r="BL34" s="3" t="str">
        <f>IF(BM34="","",SUMPRODUCT(($BL$27:BM34&lt;&gt;"")*1))</f>
        <v/>
      </c>
      <c r="BM34" s="3" t="str">
        <f t="shared" si="1"/>
        <v/>
      </c>
    </row>
    <row r="35" spans="2:65" s="3" customFormat="1" ht="24.9" customHeight="1">
      <c r="E35" s="261">
        <v>9</v>
      </c>
      <c r="F35" s="261"/>
      <c r="G35" s="261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60"/>
      <c r="AA35" s="260"/>
      <c r="AB35" s="260"/>
      <c r="AC35" s="15"/>
      <c r="AD35" s="15"/>
      <c r="AE35" s="15"/>
      <c r="AF35" s="15"/>
      <c r="BJ35" s="3" t="str">
        <f>IF(BK35="","",SUMPRODUCT(($BK$27:BK35&lt;&gt;"")*1))</f>
        <v/>
      </c>
      <c r="BK35" s="3" t="str">
        <f t="shared" si="0"/>
        <v/>
      </c>
      <c r="BL35" s="3" t="str">
        <f>IF(BM35="","",SUMPRODUCT(($BL$27:BM35&lt;&gt;"")*1))</f>
        <v/>
      </c>
      <c r="BM35" s="3" t="str">
        <f t="shared" si="1"/>
        <v/>
      </c>
    </row>
    <row r="36" spans="2:65" s="3" customFormat="1" ht="24.9" customHeight="1">
      <c r="E36" s="261">
        <v>10</v>
      </c>
      <c r="F36" s="261"/>
      <c r="G36" s="261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60"/>
      <c r="AA36" s="260"/>
      <c r="AB36" s="260"/>
      <c r="AC36" s="15"/>
      <c r="AD36" s="15"/>
      <c r="AE36" s="15"/>
      <c r="AF36" s="15"/>
      <c r="BJ36" s="3" t="str">
        <f>IF(BK36="","",SUMPRODUCT(($BK$27:BK36&lt;&gt;"")*1))</f>
        <v/>
      </c>
      <c r="BK36" s="3" t="str">
        <f t="shared" si="0"/>
        <v/>
      </c>
      <c r="BL36" s="3" t="str">
        <f>IF(BM36="","",SUMPRODUCT(($BL$27:BM36&lt;&gt;"")*1))</f>
        <v/>
      </c>
      <c r="BM36" s="3" t="str">
        <f t="shared" si="1"/>
        <v/>
      </c>
    </row>
    <row r="37" spans="2:65" s="3" customFormat="1" ht="24.9" customHeight="1">
      <c r="E37" s="261">
        <v>11</v>
      </c>
      <c r="F37" s="261"/>
      <c r="G37" s="261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60"/>
      <c r="AA37" s="260"/>
      <c r="AB37" s="260"/>
      <c r="AC37" s="15"/>
      <c r="AD37" s="15"/>
      <c r="AE37" s="15"/>
      <c r="AF37" s="15"/>
      <c r="BJ37" s="3" t="str">
        <f>IF(BK37="","",SUMPRODUCT(($BK$27:BK37&lt;&gt;"")*1))</f>
        <v/>
      </c>
      <c r="BK37" s="3" t="str">
        <f t="shared" si="0"/>
        <v/>
      </c>
      <c r="BL37" s="3" t="str">
        <f>IF(BM37="","",SUMPRODUCT(($BL$27:BM37&lt;&gt;"")*1))</f>
        <v/>
      </c>
      <c r="BM37" s="3" t="str">
        <f t="shared" si="1"/>
        <v/>
      </c>
    </row>
    <row r="38" spans="2:65" ht="9.9" customHeight="1"/>
    <row r="39" spans="2:65" ht="24.9" customHeight="1">
      <c r="E39" s="158" t="s">
        <v>68</v>
      </c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</row>
    <row r="40" spans="2:65" ht="9.9" customHeight="1">
      <c r="T40" s="3"/>
    </row>
    <row r="41" spans="2:65" ht="24.9" customHeight="1">
      <c r="B41" s="136" t="s">
        <v>69</v>
      </c>
      <c r="C41" s="136"/>
      <c r="D41" s="136"/>
      <c r="E41" s="158" t="s">
        <v>87</v>
      </c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</row>
    <row r="42" spans="2:65" ht="24.9" customHeight="1">
      <c r="E42" s="158" t="s">
        <v>88</v>
      </c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</row>
    <row r="43" spans="2:65" ht="24.9" customHeight="1">
      <c r="E43" s="158" t="s">
        <v>89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</row>
    <row r="44" spans="2:65" ht="24.9" customHeight="1">
      <c r="E44" s="136" t="s">
        <v>85</v>
      </c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</row>
    <row r="45" spans="2:65" ht="24.9" customHeight="1"/>
    <row r="46" spans="2:65" ht="24.9" customHeight="1"/>
    <row r="47" spans="2:65" ht="24.9" customHeight="1"/>
    <row r="48" spans="2:65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</sheetData>
  <sheetProtection selectLockedCells="1"/>
  <protectedRanges>
    <protectedRange sqref="U24" name="範囲15"/>
    <protectedRange sqref="D25:Q37" name="範囲10"/>
    <protectedRange sqref="W22" name="範囲2_1"/>
    <protectedRange sqref="E22" name="範囲1"/>
  </protectedRanges>
  <mergeCells count="63">
    <mergeCell ref="E31:G31"/>
    <mergeCell ref="H31:Y31"/>
    <mergeCell ref="Z31:AB31"/>
    <mergeCell ref="Z28:AB28"/>
    <mergeCell ref="E27:G27"/>
    <mergeCell ref="H27:Y27"/>
    <mergeCell ref="E28:G28"/>
    <mergeCell ref="H28:Y28"/>
    <mergeCell ref="E29:G29"/>
    <mergeCell ref="H29:Y29"/>
    <mergeCell ref="E39:AB39"/>
    <mergeCell ref="E35:G35"/>
    <mergeCell ref="H35:Y35"/>
    <mergeCell ref="E32:G32"/>
    <mergeCell ref="H32:Y32"/>
    <mergeCell ref="Z32:AB32"/>
    <mergeCell ref="E37:G37"/>
    <mergeCell ref="H37:Y37"/>
    <mergeCell ref="E36:G36"/>
    <mergeCell ref="H36:Y36"/>
    <mergeCell ref="Z36:AB36"/>
    <mergeCell ref="Z37:AB37"/>
    <mergeCell ref="E33:G33"/>
    <mergeCell ref="H33:Y33"/>
    <mergeCell ref="Z33:AB33"/>
    <mergeCell ref="E34:G34"/>
    <mergeCell ref="E44:AB44"/>
    <mergeCell ref="E42:AB42"/>
    <mergeCell ref="E43:AB43"/>
    <mergeCell ref="E41:AB41"/>
    <mergeCell ref="B41:D41"/>
    <mergeCell ref="H34:Y34"/>
    <mergeCell ref="Z34:AB34"/>
    <mergeCell ref="Z35:AB35"/>
    <mergeCell ref="H30:Y30"/>
    <mergeCell ref="Z30:AB30"/>
    <mergeCell ref="F1:AG1"/>
    <mergeCell ref="P22:W22"/>
    <mergeCell ref="X22:AF22"/>
    <mergeCell ref="Z29:AB29"/>
    <mergeCell ref="E30:G30"/>
    <mergeCell ref="F2:AG2"/>
    <mergeCell ref="B12:AE14"/>
    <mergeCell ref="U23:V23"/>
    <mergeCell ref="E26:G26"/>
    <mergeCell ref="Z26:AB26"/>
    <mergeCell ref="H26:Y26"/>
    <mergeCell ref="Z27:AB27"/>
    <mergeCell ref="A23:D23"/>
    <mergeCell ref="A1:B2"/>
    <mergeCell ref="C1:E2"/>
    <mergeCell ref="U24:AC24"/>
    <mergeCell ref="Q24:T24"/>
    <mergeCell ref="B4:AF5"/>
    <mergeCell ref="E23:O23"/>
    <mergeCell ref="P23:T23"/>
    <mergeCell ref="W23:X23"/>
    <mergeCell ref="Y23:Z23"/>
    <mergeCell ref="AA23:AB23"/>
    <mergeCell ref="AC23:AD23"/>
    <mergeCell ref="AE23:AF23"/>
    <mergeCell ref="A22:D22"/>
    <mergeCell ref="E22:O22"/>
  </mergeCells>
  <phoneticPr fontId="1"/>
  <dataValidations count="1">
    <dataValidation imeMode="halfAlpha" allowBlank="1" showInputMessage="1" showErrorMessage="1" sqref="X22" xr:uid="{00000000-0002-0000-0400-000000000000}"/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J19" sqref="J19"/>
    </sheetView>
  </sheetViews>
  <sheetFormatPr defaultRowHeight="13"/>
  <sheetData>
    <row r="1" spans="1:1">
      <c r="A1" s="1" t="s">
        <v>77</v>
      </c>
    </row>
    <row r="2" spans="1:1">
      <c r="A2" s="1" t="s">
        <v>53</v>
      </c>
    </row>
    <row r="3" spans="1:1">
      <c r="A3" s="1" t="s">
        <v>78</v>
      </c>
    </row>
    <row r="4" spans="1:1">
      <c r="A4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申込書</vt:lpstr>
      <vt:lpstr>メンバー提出用紙</vt:lpstr>
      <vt:lpstr>メンバー提出用紙(記入例)</vt:lpstr>
      <vt:lpstr>出場時間記録表</vt:lpstr>
      <vt:lpstr>プロテクト登録用紙</vt:lpstr>
      <vt:lpstr>Sheet1</vt:lpstr>
      <vt:lpstr>プロテクト登録用紙!Print_Area</vt:lpstr>
      <vt:lpstr>'メンバー提出用紙(記入例)'!Print_Area</vt:lpstr>
      <vt:lpstr>出場時間記録表!Print_Area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　文男</dc:creator>
  <cp:lastModifiedBy>Hiromu Matsubara</cp:lastModifiedBy>
  <cp:lastPrinted>2022-01-10T13:32:39Z</cp:lastPrinted>
  <dcterms:created xsi:type="dcterms:W3CDTF">2010-03-08T09:11:25Z</dcterms:created>
  <dcterms:modified xsi:type="dcterms:W3CDTF">2025-01-16T02:42:42Z</dcterms:modified>
</cp:coreProperties>
</file>